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3580" windowHeight="10065"/>
  </bookViews>
  <sheets>
    <sheet name="OHS CHECKLIST" sheetId="9" r:id="rId1"/>
    <sheet name="COMPONENT CHECKLIST" sheetId="10" r:id="rId2"/>
    <sheet name="MARINE SUP REQS FOR NEW EQUIPT" sheetId="8" r:id="rId3"/>
    <sheet name="PRE-CRUISE REQUIREMENTS FOR PI" sheetId="4" r:id="rId4"/>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72" i="10" l="1"/>
  <c r="A70" i="10"/>
  <c r="A65" i="10"/>
  <c r="A66" i="10"/>
  <c r="A67" i="10"/>
  <c r="A68" i="10"/>
  <c r="A63" i="10"/>
  <c r="A64" i="10"/>
  <c r="A58" i="10"/>
  <c r="A59" i="10"/>
  <c r="A44" i="10"/>
  <c r="A45" i="10"/>
  <c r="A46" i="10"/>
  <c r="A47" i="10"/>
  <c r="A48" i="10"/>
  <c r="A43" i="10"/>
  <c r="A40" i="10"/>
  <c r="A41" i="10"/>
  <c r="A24" i="10"/>
  <c r="A27" i="10"/>
  <c r="A28" i="10"/>
  <c r="A29" i="10"/>
  <c r="A30" i="10"/>
  <c r="A32" i="10"/>
  <c r="A33" i="10"/>
  <c r="A34" i="10"/>
  <c r="A35" i="10"/>
  <c r="A36" i="10"/>
  <c r="A37" i="10"/>
  <c r="A22" i="10"/>
  <c r="A23" i="10"/>
  <c r="A19" i="10"/>
  <c r="A9" i="10"/>
  <c r="A10" i="10"/>
  <c r="A11" i="10"/>
  <c r="A12" i="10"/>
  <c r="A13" i="10"/>
  <c r="A6" i="10"/>
  <c r="A99" i="9"/>
  <c r="A100" i="9"/>
  <c r="A97" i="9"/>
  <c r="A95" i="9"/>
  <c r="A89" i="9"/>
  <c r="A90" i="9"/>
  <c r="A91" i="9"/>
  <c r="A92" i="9"/>
  <c r="A93" i="9"/>
  <c r="A86" i="9"/>
  <c r="A87" i="9"/>
  <c r="A88" i="9"/>
  <c r="A83" i="9"/>
  <c r="A82" i="9"/>
  <c r="A80" i="9"/>
  <c r="A81" i="9"/>
  <c r="A78" i="9"/>
  <c r="A53" i="9"/>
  <c r="A54" i="9"/>
  <c r="A55" i="9"/>
  <c r="A56" i="9"/>
  <c r="A57" i="9"/>
  <c r="A58" i="9"/>
  <c r="A59" i="9"/>
  <c r="A60" i="9"/>
  <c r="A61" i="9"/>
  <c r="A62" i="9"/>
  <c r="A63" i="9"/>
  <c r="A64" i="9"/>
  <c r="A65" i="9"/>
  <c r="A66" i="9"/>
  <c r="A67" i="9"/>
  <c r="A68" i="9"/>
  <c r="A69" i="9"/>
  <c r="A52" i="9"/>
  <c r="A48" i="9"/>
  <c r="A49" i="9"/>
  <c r="A50" i="9"/>
  <c r="A47" i="9"/>
  <c r="A31" i="9"/>
  <c r="A34" i="9"/>
  <c r="A35" i="9"/>
  <c r="A36" i="9"/>
  <c r="A37" i="9"/>
  <c r="A39" i="9"/>
  <c r="A40" i="9"/>
  <c r="A41" i="9"/>
  <c r="A42" i="9"/>
  <c r="A43" i="9"/>
  <c r="A44" i="9"/>
  <c r="A45" i="9"/>
  <c r="A46" i="9"/>
  <c r="A29" i="9"/>
  <c r="A30" i="9"/>
  <c r="A15" i="9"/>
  <c r="A16" i="9"/>
  <c r="A17" i="9"/>
  <c r="A18" i="9"/>
  <c r="A19" i="9"/>
  <c r="A5" i="9"/>
  <c r="A6" i="9"/>
  <c r="A7" i="9"/>
  <c r="A8" i="9"/>
  <c r="A9" i="9"/>
  <c r="A10" i="9"/>
  <c r="A11" i="9"/>
  <c r="A12" i="9"/>
  <c r="A4" i="8"/>
  <c r="A5" i="8"/>
  <c r="A6" i="8"/>
  <c r="A7" i="8"/>
  <c r="A8" i="8"/>
  <c r="A9" i="8"/>
  <c r="A10" i="8"/>
  <c r="A11" i="8"/>
  <c r="A12" i="8"/>
  <c r="A13" i="8"/>
  <c r="A14" i="8"/>
  <c r="A15" i="8"/>
  <c r="A16" i="8"/>
  <c r="A17" i="8"/>
  <c r="A3" i="4"/>
  <c r="A4" i="4"/>
  <c r="A5" i="4"/>
  <c r="A6" i="4"/>
  <c r="A7" i="4"/>
  <c r="A8" i="4"/>
  <c r="A9" i="4"/>
  <c r="A10" i="4"/>
  <c r="A11" i="4"/>
  <c r="A12" i="4"/>
  <c r="A2" i="4"/>
</calcChain>
</file>

<file path=xl/sharedStrings.xml><?xml version="1.0" encoding="utf-8"?>
<sst xmlns="http://schemas.openxmlformats.org/spreadsheetml/2006/main" count="755" uniqueCount="230">
  <si>
    <t>Requirement</t>
  </si>
  <si>
    <t>Reference</t>
  </si>
  <si>
    <t>Y / N / N/A</t>
  </si>
  <si>
    <t>B.2</t>
  </si>
  <si>
    <t>A weak link of a calibrated design prevents the tension at the head sheave from exceeding the DLT.</t>
  </si>
  <si>
    <t>B.2.1.1</t>
  </si>
  <si>
    <t>component</t>
  </si>
  <si>
    <t>component / system</t>
  </si>
  <si>
    <t>system</t>
  </si>
  <si>
    <t>A winch with Auto-Render automatically pays out in order to prevent the DLT from being exceeded.</t>
  </si>
  <si>
    <t>B.2.1.2</t>
  </si>
  <si>
    <t>A winch with a torque limiter prevents the DLT from being exceeded.</t>
  </si>
  <si>
    <t>B.2.1.3</t>
  </si>
  <si>
    <t>B.2.2.2</t>
  </si>
  <si>
    <t>B.2.2.3</t>
  </si>
  <si>
    <t>* == A reccomendation, not a requirement</t>
  </si>
  <si>
    <t>Signalling devices warn personnnel of unexpected equipment startup.*</t>
  </si>
  <si>
    <t>Emergency stops are accessible and placed at all operator stations as well as locally to the equipment.*</t>
  </si>
  <si>
    <t>The electrical system accommodates lock out/tag out.*</t>
  </si>
  <si>
    <t>The electrical system has a fused disconnect or circuit breaker.*</t>
  </si>
  <si>
    <t>B.2.2.4</t>
  </si>
  <si>
    <t>B2.2.4</t>
  </si>
  <si>
    <t>B.2.2.5</t>
  </si>
  <si>
    <t>Manual operating devices require constant operator intervention.*</t>
  </si>
  <si>
    <t>All OHS components are installed in accordance with the manufacturer's requrements.</t>
  </si>
  <si>
    <t>Operating limitations are posted in an appropriate manner.</t>
  </si>
  <si>
    <t>The OHS installation doesn't violate approved trim and stability limitations.</t>
  </si>
  <si>
    <t>B.3.1</t>
  </si>
  <si>
    <t>context</t>
  </si>
  <si>
    <t>installation</t>
  </si>
  <si>
    <t>design</t>
  </si>
  <si>
    <t>desgin</t>
  </si>
  <si>
    <t>An installation load test and safety assessment was conducted by the owner, ship’s master and the equipment operator.</t>
  </si>
  <si>
    <t>initial testing</t>
  </si>
  <si>
    <t>B.3.2</t>
  </si>
  <si>
    <t>B.3.2.1</t>
  </si>
  <si>
    <t>Standard deck hardware was deemed acceptable via manufacturer's data sheet or manufacturer's proof loading.</t>
  </si>
  <si>
    <t>OHS components are labeled with a most recent test date.</t>
  </si>
  <si>
    <t>OHS components are labeled with a SWT.</t>
  </si>
  <si>
    <t>OHS components are labeled with a clear illustration of the tension member's allowable range of angles when loaded to SWT.*</t>
  </si>
  <si>
    <t>Deck Hardware has manufacturer's markings indicating grade or load rating.</t>
  </si>
  <si>
    <t>B.3.3</t>
  </si>
  <si>
    <t>labeling</t>
  </si>
  <si>
    <t>B.4.1</t>
  </si>
  <si>
    <t>Test loads are measured with a calibrated instrument or using a certified test weight.</t>
  </si>
  <si>
    <t>The component is loaded to 125% of the applicable SWT.</t>
  </si>
  <si>
    <t>The test load doesn't exceed the SWT of the test rig.</t>
  </si>
  <si>
    <t>The fixed OHS is tested at least once every five years.</t>
  </si>
  <si>
    <t>B.4.2</t>
  </si>
  <si>
    <t>B.4.3</t>
  </si>
  <si>
    <t>The portable OHS, or the OHS comprised of both portable and fixed components, is operationally tested each time its installed.</t>
  </si>
  <si>
    <t>The test loads for a general-purpose componet are effectively applied during the course of an OHS test.</t>
  </si>
  <si>
    <t>B.4.4.</t>
  </si>
  <si>
    <t>B.4.4.3</t>
  </si>
  <si>
    <t>The component is not part of a fixed or self contained portable OHS.  It is tested independently in a manner simulating component use.</t>
  </si>
  <si>
    <t>Tension members are tested in accordance with RVSS Appendix A.</t>
  </si>
  <si>
    <t>B.4.4.2</t>
  </si>
  <si>
    <t>B.4.4.4</t>
  </si>
  <si>
    <t>B.3.3, B4.4.4</t>
  </si>
  <si>
    <t>Hardware damaged or loaded beyond its safe working tension/load is immediately marked as "not for use" and disposed of.</t>
  </si>
  <si>
    <t>routine system/component testing</t>
  </si>
  <si>
    <t>routine system testing</t>
  </si>
  <si>
    <t>The fixed OHS is tested after major repairs or modifications to the system.</t>
  </si>
  <si>
    <t>routine component testing</t>
  </si>
  <si>
    <t>B.4.4.5</t>
  </si>
  <si>
    <t>Damaged deck sockets are prominantly marked to prevent inadvertent use.</t>
  </si>
  <si>
    <t>Standard deck hardware such as deck bolts, shackles, swivels and cleats are inspected to ensure they remain in good condition.</t>
  </si>
  <si>
    <t>component/system</t>
  </si>
  <si>
    <t>Test logs encompass every OHS and component.</t>
  </si>
  <si>
    <t>Test logs contain a test date for each entry.</t>
  </si>
  <si>
    <t>Test logs contain the test method.</t>
  </si>
  <si>
    <t>Test logs contain the names of personnel accomplishing the test.</t>
  </si>
  <si>
    <t>Test logs contain sufficient information to determine the test date for each piece of standard deck hardware.</t>
  </si>
  <si>
    <t>Test logs contain entries whenever an OHS or component is inspected repaired, or experiences a casualty.</t>
  </si>
  <si>
    <t>Test logs are made available to representatives of regulatory agencies and UNOLS inspection teams.</t>
  </si>
  <si>
    <t>equipment records</t>
  </si>
  <si>
    <t>One line electrical diagrams are available, showing appropriate overload protection.**</t>
  </si>
  <si>
    <t>Plans showing hydraulic or pneumatic equipment are available.**</t>
  </si>
  <si>
    <t>Stress and/or arrangement diagrams with supporting design calculations as appropriate to
the specific equipment in question are available.**</t>
  </si>
  <si>
    <t>The installation load test consisted of exercising the equipment as a unit with a proof load 25 percent in excess of the equpment's normal working load.**</t>
  </si>
  <si>
    <r>
      <t xml:space="preserve">B.5.1, 46CFR </t>
    </r>
    <r>
      <rPr>
        <sz val="11"/>
        <color theme="1"/>
        <rFont val="Calibri"/>
        <family val="2"/>
      </rPr>
      <t>§189.35-9</t>
    </r>
  </si>
  <si>
    <t>For a fixed system, equipment records exist including entries for inspections, important repairs, and casualties.</t>
  </si>
  <si>
    <t>For a portable system, equipment records exist including entries for inspections, important repairs, and casualties.*</t>
  </si>
  <si>
    <t>B.5.2</t>
  </si>
  <si>
    <t>B.5.3</t>
  </si>
  <si>
    <t>An OHS operators manual is maintained.***</t>
  </si>
  <si>
    <t>The OHS operators manual contains the location of each component.</t>
  </si>
  <si>
    <t>The OHS operators manual contains the orientation of each major component in each OHS configuration.</t>
  </si>
  <si>
    <t>The OHS operators manual contains the geometry of the tension member in each OHS configuratinon.</t>
  </si>
  <si>
    <t>The OHS operators manual contains the overall dimensions of each major component.</t>
  </si>
  <si>
    <t>The OHS operators manual contains the weight of major portable components.</t>
  </si>
  <si>
    <t>The OHS operators manual contains system particulars, i.e., component operating order or considerations, not duplicating compnent manuals..</t>
  </si>
  <si>
    <t>B.5.6</t>
  </si>
  <si>
    <t>The OHS operators manual contains OHS test procedures.</t>
  </si>
  <si>
    <t>The OHS operators manual contains procedural safety requirements.</t>
  </si>
  <si>
    <t>The OHS operators manual contains operator training procedures.</t>
  </si>
  <si>
    <t>The OHS operators manual contains references to individual component manuals or data sheets as applicable..</t>
  </si>
  <si>
    <t>The OHS operators manual contains rouitine maintenance procedures, or a reference to them.</t>
  </si>
  <si>
    <t>The MCD specifies the DLT of the component.*</t>
  </si>
  <si>
    <t>The MCD specifies the SWT of the component.*</t>
  </si>
  <si>
    <t>The MCD specifies the reaction forces on the component.*</t>
  </si>
  <si>
    <t>The MCD specifies the DLT of the OHS.*</t>
  </si>
  <si>
    <t>The MCD specifies the SWT of the OHS.*</t>
  </si>
  <si>
    <t>The MCD specifies the reaction forces on the OHS.*</t>
  </si>
  <si>
    <t>B6</t>
  </si>
  <si>
    <t>A training program has been developed for each operating station, appropriate to the complexity of the component.</t>
  </si>
  <si>
    <t>The training program includes appendix a requirements, as applicable.</t>
  </si>
  <si>
    <t>The training program includes monitoring guidelines, as applicable.</t>
  </si>
  <si>
    <t>The training program includes the system operator's manual, as aplicable.</t>
  </si>
  <si>
    <t>Training is conducted in a hands-on fashion.*</t>
  </si>
  <si>
    <t>The training program requires an annual demonstration of competence.</t>
  </si>
  <si>
    <t>training records</t>
  </si>
  <si>
    <t>A training program has been developed for each operating station, appropriate to the complexity of the OHS.</t>
  </si>
  <si>
    <t>major component/system</t>
  </si>
  <si>
    <t>Installation was supervised by a qualified person.</t>
  </si>
  <si>
    <t>System testing was supervised by a qualified person.</t>
  </si>
  <si>
    <t>Sea trials were supervised by a qualified person.</t>
  </si>
  <si>
    <t>B.7.2</t>
  </si>
  <si>
    <t>Onboard OHS and components are properly installed.</t>
  </si>
  <si>
    <t>Onboard OHS and components are secure for sea.</t>
  </si>
  <si>
    <t xml:space="preserve">The manufacturer has been consulted ensuring all potential uses have been identitified.  </t>
  </si>
  <si>
    <t xml:space="preserve">UNOLS technicians have been consulted ensuring all potential uses have been identitified.  </t>
  </si>
  <si>
    <t xml:space="preserve">Other subject matter experts have been consulted ensuring all potential uses have been identitified.  </t>
  </si>
  <si>
    <t xml:space="preserve">The manufacturer has been consulted ensuring all deployment modes have been identitified.  </t>
  </si>
  <si>
    <t xml:space="preserve">UNOLS technicians have been consulted ensuring all deployment modes have been identitified.  </t>
  </si>
  <si>
    <t xml:space="preserve">Other and subject matter experts have been consulted ensuring all deployment modes have been identitified.  </t>
  </si>
  <si>
    <t xml:space="preserve">The manufacturer has been consulted ensuring all system configurations have been identitified.  </t>
  </si>
  <si>
    <t xml:space="preserve">UNOLS technicians have been consulted ensuring all system configurations have been identitified.  </t>
  </si>
  <si>
    <t xml:space="preserve">Other and subject matter experts have been consulted ensuring all system configurations have been identitified.  </t>
  </si>
  <si>
    <t>Only qualified operators operate the OHS.</t>
  </si>
  <si>
    <t>Qualified operators are designated by the master of the vessel in writing.</t>
  </si>
  <si>
    <t>When gear is being operated, all safety requriemens are complied with.</t>
  </si>
  <si>
    <t>When gear is being operated, the minimum number of necessary persons are in the immediate area.</t>
  </si>
  <si>
    <t>Equipment records are maintained on the equipment.</t>
  </si>
  <si>
    <t>Prior to a vessel's departure, an entry is made in the official logbook that the ship’s weight handling gear is in compliance with the applicable requirements.</t>
  </si>
  <si>
    <t>B.7.1</t>
  </si>
  <si>
    <t>purchasing/constructing new equipement/ marine superintendent's responsibilities</t>
  </si>
  <si>
    <t>installation/master's responsibilities</t>
  </si>
  <si>
    <t>training/system operation/master's responsibilities</t>
  </si>
  <si>
    <t>training records/master's responsibilities</t>
  </si>
  <si>
    <t>operation/master's responsibilities</t>
  </si>
  <si>
    <t>master's log/master's responsibilities</t>
  </si>
  <si>
    <t>B.7.3</t>
  </si>
  <si>
    <t>cruise planning/PI's responsibilities</t>
  </si>
  <si>
    <t>There is a written cruise plan.</t>
  </si>
  <si>
    <t>The cruise plan includes sufficient detail to determine that onboard equipment can be safely used for planned operations at sea.</t>
  </si>
  <si>
    <t>The marine superintendent and vessel personnel, as appropriate, have been consulted regarding the planned use of OHS equipment.</t>
  </si>
  <si>
    <t>The marine superintendent and vessel personnel, as appropriate, were given a completed Overboard Handling Data Document.*</t>
  </si>
  <si>
    <t>The marine superintendent and vessel personnel, as appropriate, have been provided the expected maximum tension.</t>
  </si>
  <si>
    <t>The marine superintendent and vessel personnel, as appropriate, have been provided equipment dimensions.</t>
  </si>
  <si>
    <t>The marine superintendent and vessel personnel, as appropriate, have been provided equipment weight.</t>
  </si>
  <si>
    <t>Science party-provided handling systems have been tested in accordance with
section B.4.</t>
  </si>
  <si>
    <t>Science party personnel were briefed on safety requirements prior to beginning OHS operations.</t>
  </si>
  <si>
    <t>Science party personnel were briefed on emergency procedures prior to beginning OHS operations.</t>
  </si>
  <si>
    <t>Suitable assumptions are used to determine the loading conditions.  The most adverse loading condtition are considered.</t>
  </si>
  <si>
    <t>B.3.1,
B.7.2</t>
  </si>
  <si>
    <t>Suitable arrangements have been made to test science party-provided handling systems aboard the vessel prior to departure from port.</t>
  </si>
  <si>
    <t>Comment</t>
  </si>
  <si>
    <t>Y / N /
 N/A</t>
  </si>
  <si>
    <t>Req. No.</t>
  </si>
  <si>
    <t>The factor of safety for all metal structural parts is 1.5 or more to yeild (the yield strength of the material is at least 1.5 times the calculated stresses resulting from application of a load equal to the DLT).</t>
  </si>
  <si>
    <t>Components withstand and operate in excess of  the Design Line Tension (DLT).</t>
  </si>
  <si>
    <t>For inspected vessels, the DLT is the nominal breaking load (NBL) of the strongest tension member used.</t>
  </si>
  <si>
    <t>For uninspected vessels, the DLT is the nominal breaking load (NBL) of the strongest tension member used.</t>
  </si>
  <si>
    <t>For uninspected vessels, the DLT is the maximum tension when a load limiting device is used.</t>
  </si>
  <si>
    <t>ROUTINE TESTING</t>
  </si>
  <si>
    <t>DOCUMENTATION</t>
  </si>
  <si>
    <t>OHS TRAINING</t>
  </si>
  <si>
    <t>The test closely mimics the use of the system or component at sea.</t>
  </si>
  <si>
    <t>Personnel who operate the OHS receive training.</t>
  </si>
  <si>
    <t>Personnel who operate the OHS demonstrate competency in operating it.</t>
  </si>
  <si>
    <t>Personnel whooperate the OHS demonstrate knowledge of safety procedures.</t>
  </si>
  <si>
    <t xml:space="preserve">Dead man style controls, i.e., spring centered joysticks without friction locks, prevent inadvertent operation.* </t>
  </si>
  <si>
    <t xml:space="preserve">Interlocks prevent inadvertent operation.* </t>
  </si>
  <si>
    <t>OHS DESIGN</t>
  </si>
  <si>
    <t>A safety assessment was conducted consisting of a visual examination with access covers removed.</t>
  </si>
  <si>
    <t>ROUTINE OHS TESTING</t>
  </si>
  <si>
    <t>10, 19, 108</t>
  </si>
  <si>
    <t>Guards prevent personnel injuries from rotating equipment, pinch points, hazardous cable runs and other hazards.</t>
  </si>
  <si>
    <t>B.2.2.1,
B.3.1,
B.7.2</t>
  </si>
  <si>
    <t>B.5.6,
B.2.2.6</t>
  </si>
  <si>
    <t>An MCD has been produced for the OHS.*</t>
  </si>
  <si>
    <t>An MCD has been produced for the component.*</t>
  </si>
  <si>
    <t>21, 107</t>
  </si>
  <si>
    <t>20, 109</t>
  </si>
  <si>
    <t>The portable OHS, or the OHS comprised of both portable and fixed components, is tested in a configuration(s) that mimics or exceeds that in which it will be used, every five years.</t>
  </si>
  <si>
    <t>B.4.5,
B.5.5</t>
  </si>
  <si>
    <t>44, 69</t>
  </si>
  <si>
    <t>45, 69</t>
  </si>
  <si>
    <t>46, 69</t>
  </si>
  <si>
    <t>47, 69</t>
  </si>
  <si>
    <t>48, 69</t>
  </si>
  <si>
    <t>49, 69</t>
  </si>
  <si>
    <t>50, 69</t>
  </si>
  <si>
    <t>Auditable records of initial operator training and annual competency checks are maintained and made available for UNOLS inspections.</t>
  </si>
  <si>
    <t>68, 90, 111</t>
  </si>
  <si>
    <t>B.5.4,
B6,
B.7.2</t>
  </si>
  <si>
    <t>B.2.2.6,
B.5.6</t>
  </si>
  <si>
    <t>18, 74</t>
  </si>
  <si>
    <t>Manufacturer's manuals and other useful information is maintained over the service life of the OHS.*</t>
  </si>
  <si>
    <t>Manufacturer's manuals and other useful information is maintained over the service life of the component.*</t>
  </si>
  <si>
    <t>103, 104</t>
  </si>
  <si>
    <t>OHS OPERATION</t>
  </si>
  <si>
    <t>LABELLING</t>
  </si>
  <si>
    <t>INSTALLATION AND INITIAL TESTING</t>
  </si>
  <si>
    <t>The manufacturer supplied an operator training program.</t>
  </si>
  <si>
    <t>The operator training program was approved by the marine superintendent.</t>
  </si>
  <si>
    <t>application level</t>
  </si>
  <si>
    <t>OHS NAME</t>
  </si>
  <si>
    <t>OHS OR MAJOR COMPONENT NAME</t>
  </si>
  <si>
    <t>COMPONENT NAME</t>
  </si>
  <si>
    <t>All components are loaded to 125% of the applicable SWT.</t>
  </si>
  <si>
    <t>For a new OHS, the manufacturer-supplied training program was approved by the Marine Superintendent.</t>
  </si>
  <si>
    <t>For a new major component, the manufacturer-supplied training program was approved by the Marine Superintendent.</t>
  </si>
  <si>
    <t>COMPONENT DESIGN</t>
  </si>
  <si>
    <t>The component is installed in accordance with the manufacturer's requrements.</t>
  </si>
  <si>
    <t>The component is properly installed.</t>
  </si>
  <si>
    <t>The installation doesn't violate approved trim and stability limitations.</t>
  </si>
  <si>
    <t>The component is labeled with a SWT.</t>
  </si>
  <si>
    <t>The component is labeled with a most recent test date.</t>
  </si>
  <si>
    <t>The component is labeled with a clear illustration of the tension member's allowable range of angles when loaded to SWT.*</t>
  </si>
  <si>
    <t>The component is tested at least once every five years.</t>
  </si>
  <si>
    <t>The component is tested after major repairs or modifications to the system.</t>
  </si>
  <si>
    <t>Test logs contain entries whenever a component is inspected repaired, or experiences a casualty.</t>
  </si>
  <si>
    <t>Personnel who operate the component receive training.</t>
  </si>
  <si>
    <t>Personnel who operate the component demonstrate competency in operating it.</t>
  </si>
  <si>
    <t>The training program includes the component's operator's manual, as aplicable.</t>
  </si>
  <si>
    <t>Personnel who operate the component demonstrate knowledge of safety procedures.</t>
  </si>
  <si>
    <t>TRAINING</t>
  </si>
  <si>
    <t>RESPONSIBILITIES FOR UNOLS OPERATING INSTITUTIONS AND MARINE SUPERINTENDENTS PURCHASING A NEW OHS/COMPONENT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</si>
</sst>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font>
    <font>
      <sz val="11"/>
      <color rgb="FFFF0000"/>
      <name val="Calibri"/>
      <family val="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0" xfId="0" applyAlignment="1"/>
    <xf numFmtId="0" fontId="0" fillId="0" borderId="0" xfId="0" applyAlignment="1">
      <alignment vertical="center"/>
    </xf>
    <xf numFmtId="0" fontId="2" fillId="0" borderId="0" xfId="0" applyFont="1" applyAlignment="1">
      <alignment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wrapText="1"/>
    </xf>
    <xf numFmtId="0" fontId="0" fillId="0" borderId="1" xfId="0" applyBorder="1"/>
    <xf numFmtId="0" fontId="0" fillId="0" borderId="1" xfId="0" applyFill="1" applyBorder="1" applyAlignment="1">
      <alignment wrapText="1"/>
    </xf>
    <xf numFmtId="0" fontId="0" fillId="0" borderId="1" xfId="0" applyFill="1" applyBorder="1" applyAlignment="1">
      <alignment horizontal="center"/>
    </xf>
    <xf numFmtId="0" fontId="0" fillId="0" borderId="1" xfId="0" applyBorder="1" applyAlignment="1">
      <alignment horizontal="left" wrapText="1"/>
    </xf>
    <xf numFmtId="0" fontId="0" fillId="0" borderId="1" xfId="0" applyFill="1" applyBorder="1"/>
    <xf numFmtId="0" fontId="0" fillId="0" borderId="1" xfId="0" applyBorder="1" applyAlignment="1">
      <alignment horizont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3" borderId="1" xfId="0" applyFill="1" applyBorder="1"/>
    <xf numFmtId="0" fontId="0" fillId="0" borderId="5" xfId="0" applyBorder="1" applyAlignment="1">
      <alignment horizontal="center" vertical="center"/>
    </xf>
    <xf numFmtId="0" fontId="0" fillId="2" borderId="1" xfId="0" applyFill="1" applyBorder="1" applyAlignment="1">
      <alignment vertical="center"/>
    </xf>
    <xf numFmtId="0" fontId="0" fillId="2" borderId="1" xfId="0" applyFill="1" applyBorder="1"/>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abSelected="1" view="pageLayout" topLeftCell="B1" workbookViewId="0">
      <selection activeCell="D7" sqref="D7"/>
    </sheetView>
  </sheetViews>
  <sheetFormatPr defaultColWidth="8.85546875" defaultRowHeight="15" x14ac:dyDescent="0.25"/>
  <cols>
    <col min="1" max="1" width="0" hidden="1" customWidth="1"/>
    <col min="2" max="2" width="57.7109375" style="1" customWidth="1"/>
    <col min="3" max="3" width="10.42578125" style="1" customWidth="1"/>
    <col min="5" max="5" width="18.42578125" customWidth="1"/>
    <col min="6" max="9" width="0" hidden="1" customWidth="1"/>
  </cols>
  <sheetData>
    <row r="1" spans="1:9" x14ac:dyDescent="0.25">
      <c r="A1" s="20"/>
      <c r="B1" s="27" t="s">
        <v>208</v>
      </c>
      <c r="C1" s="28"/>
      <c r="D1" s="28"/>
      <c r="E1" s="29"/>
    </row>
    <row r="2" spans="1:9" s="3" customFormat="1" ht="34.5" customHeight="1" x14ac:dyDescent="0.25">
      <c r="A2" s="21" t="s">
        <v>159</v>
      </c>
      <c r="B2" s="6" t="s">
        <v>0</v>
      </c>
      <c r="C2" s="6" t="s">
        <v>1</v>
      </c>
      <c r="D2" s="7" t="s">
        <v>158</v>
      </c>
      <c r="E2" s="8" t="s">
        <v>157</v>
      </c>
      <c r="F2" s="3" t="s">
        <v>207</v>
      </c>
      <c r="I2" s="3" t="s">
        <v>28</v>
      </c>
    </row>
    <row r="3" spans="1:9" s="3" customFormat="1" ht="16.5" customHeight="1" x14ac:dyDescent="0.25">
      <c r="A3" s="22"/>
      <c r="B3" s="30" t="s">
        <v>174</v>
      </c>
      <c r="C3" s="31"/>
      <c r="D3" s="31"/>
      <c r="E3" s="32"/>
    </row>
    <row r="4" spans="1:9" ht="30" x14ac:dyDescent="0.25">
      <c r="A4" s="9">
        <v>1</v>
      </c>
      <c r="B4" s="10" t="s">
        <v>161</v>
      </c>
      <c r="C4" s="10" t="s">
        <v>3</v>
      </c>
      <c r="D4" s="11"/>
      <c r="E4" s="11"/>
      <c r="F4" t="s">
        <v>67</v>
      </c>
      <c r="I4" t="s">
        <v>31</v>
      </c>
    </row>
    <row r="5" spans="1:9" ht="30" x14ac:dyDescent="0.25">
      <c r="A5" s="9">
        <f>A4+1</f>
        <v>2</v>
      </c>
      <c r="B5" s="10" t="s">
        <v>162</v>
      </c>
      <c r="C5" s="10" t="s">
        <v>3</v>
      </c>
      <c r="D5" s="11"/>
      <c r="E5" s="11"/>
      <c r="F5" t="s">
        <v>67</v>
      </c>
      <c r="I5" t="s">
        <v>31</v>
      </c>
    </row>
    <row r="6" spans="1:9" ht="30" x14ac:dyDescent="0.25">
      <c r="A6" s="9">
        <f>A5+1</f>
        <v>3</v>
      </c>
      <c r="B6" s="10" t="s">
        <v>163</v>
      </c>
      <c r="C6" s="10" t="s">
        <v>3</v>
      </c>
      <c r="D6" s="11"/>
      <c r="E6" s="11"/>
      <c r="F6" t="s">
        <v>67</v>
      </c>
      <c r="I6" t="s">
        <v>31</v>
      </c>
    </row>
    <row r="7" spans="1:9" ht="30" x14ac:dyDescent="0.25">
      <c r="A7" s="9">
        <f>A6+1</f>
        <v>4</v>
      </c>
      <c r="B7" s="10" t="s">
        <v>164</v>
      </c>
      <c r="C7" s="10" t="s">
        <v>3</v>
      </c>
      <c r="D7" s="11"/>
      <c r="E7" s="11"/>
      <c r="F7" t="s">
        <v>67</v>
      </c>
      <c r="I7" t="s">
        <v>31</v>
      </c>
    </row>
    <row r="8" spans="1:9" ht="60" x14ac:dyDescent="0.25">
      <c r="A8" s="9">
        <f>A7+1</f>
        <v>5</v>
      </c>
      <c r="B8" s="10" t="s">
        <v>160</v>
      </c>
      <c r="C8" s="10" t="s">
        <v>3</v>
      </c>
      <c r="D8" s="11"/>
      <c r="E8" s="11"/>
      <c r="F8" t="s">
        <v>67</v>
      </c>
      <c r="I8" t="s">
        <v>31</v>
      </c>
    </row>
    <row r="9" spans="1:9" ht="32.25" customHeight="1" x14ac:dyDescent="0.25">
      <c r="A9" s="9">
        <f t="shared" ref="A9:A69" si="0">A8+1</f>
        <v>6</v>
      </c>
      <c r="B9" s="10" t="s">
        <v>154</v>
      </c>
      <c r="C9" s="10" t="s">
        <v>3</v>
      </c>
      <c r="D9" s="11"/>
      <c r="E9" s="11"/>
      <c r="F9" t="s">
        <v>7</v>
      </c>
      <c r="I9" t="s">
        <v>31</v>
      </c>
    </row>
    <row r="10" spans="1:9" ht="30" x14ac:dyDescent="0.25">
      <c r="A10" s="9">
        <f t="shared" si="0"/>
        <v>7</v>
      </c>
      <c r="B10" s="10" t="s">
        <v>4</v>
      </c>
      <c r="C10" s="10" t="s">
        <v>5</v>
      </c>
      <c r="D10" s="11"/>
      <c r="E10" s="11"/>
      <c r="F10" t="s">
        <v>7</v>
      </c>
      <c r="I10" t="s">
        <v>31</v>
      </c>
    </row>
    <row r="11" spans="1:9" ht="30" x14ac:dyDescent="0.25">
      <c r="A11" s="9">
        <f t="shared" si="0"/>
        <v>8</v>
      </c>
      <c r="B11" s="10" t="s">
        <v>9</v>
      </c>
      <c r="C11" s="10" t="s">
        <v>10</v>
      </c>
      <c r="D11" s="11"/>
      <c r="E11" s="11"/>
      <c r="F11" t="s">
        <v>7</v>
      </c>
      <c r="I11" t="s">
        <v>31</v>
      </c>
    </row>
    <row r="12" spans="1:9" ht="30" x14ac:dyDescent="0.25">
      <c r="A12" s="9">
        <f t="shared" si="0"/>
        <v>9</v>
      </c>
      <c r="B12" s="10" t="s">
        <v>11</v>
      </c>
      <c r="C12" s="10" t="s">
        <v>12</v>
      </c>
      <c r="D12" s="11"/>
      <c r="E12" s="11"/>
      <c r="F12" t="s">
        <v>7</v>
      </c>
      <c r="I12" t="s">
        <v>31</v>
      </c>
    </row>
    <row r="13" spans="1:9" ht="48.75" customHeight="1" x14ac:dyDescent="0.25">
      <c r="A13" s="9" t="s">
        <v>177</v>
      </c>
      <c r="B13" s="12" t="s">
        <v>178</v>
      </c>
      <c r="C13" s="10" t="s">
        <v>179</v>
      </c>
      <c r="D13" s="11"/>
      <c r="E13" s="11"/>
      <c r="F13" t="s">
        <v>7</v>
      </c>
      <c r="I13" t="s">
        <v>30</v>
      </c>
    </row>
    <row r="14" spans="1:9" ht="30" x14ac:dyDescent="0.25">
      <c r="A14" s="9">
        <v>11</v>
      </c>
      <c r="B14" s="12" t="s">
        <v>16</v>
      </c>
      <c r="C14" s="10" t="s">
        <v>13</v>
      </c>
      <c r="D14" s="11"/>
      <c r="E14" s="11"/>
      <c r="F14" t="s">
        <v>7</v>
      </c>
      <c r="I14" t="s">
        <v>30</v>
      </c>
    </row>
    <row r="15" spans="1:9" ht="30" x14ac:dyDescent="0.25">
      <c r="A15" s="9">
        <f t="shared" si="0"/>
        <v>12</v>
      </c>
      <c r="B15" s="12" t="s">
        <v>17</v>
      </c>
      <c r="C15" s="10" t="s">
        <v>14</v>
      </c>
      <c r="D15" s="11"/>
      <c r="E15" s="11"/>
      <c r="F15" t="s">
        <v>7</v>
      </c>
      <c r="I15" t="s">
        <v>30</v>
      </c>
    </row>
    <row r="16" spans="1:9" x14ac:dyDescent="0.25">
      <c r="A16" s="9">
        <f t="shared" si="0"/>
        <v>13</v>
      </c>
      <c r="B16" s="12" t="s">
        <v>18</v>
      </c>
      <c r="C16" s="10" t="s">
        <v>20</v>
      </c>
      <c r="D16" s="11"/>
      <c r="E16" s="11"/>
      <c r="F16" t="s">
        <v>7</v>
      </c>
      <c r="I16" t="s">
        <v>30</v>
      </c>
    </row>
    <row r="17" spans="1:9" ht="18.75" customHeight="1" x14ac:dyDescent="0.25">
      <c r="A17" s="9">
        <f t="shared" si="0"/>
        <v>14</v>
      </c>
      <c r="B17" s="12" t="s">
        <v>19</v>
      </c>
      <c r="C17" s="10" t="s">
        <v>21</v>
      </c>
      <c r="D17" s="11"/>
      <c r="E17" s="11"/>
      <c r="F17" t="s">
        <v>7</v>
      </c>
      <c r="I17" t="s">
        <v>30</v>
      </c>
    </row>
    <row r="18" spans="1:9" ht="30" x14ac:dyDescent="0.25">
      <c r="A18" s="9">
        <f t="shared" si="0"/>
        <v>15</v>
      </c>
      <c r="B18" s="12" t="s">
        <v>23</v>
      </c>
      <c r="C18" s="10" t="s">
        <v>22</v>
      </c>
      <c r="D18" s="11"/>
      <c r="E18" s="11"/>
      <c r="F18" t="s">
        <v>7</v>
      </c>
      <c r="I18" t="s">
        <v>30</v>
      </c>
    </row>
    <row r="19" spans="1:9" ht="32.25" customHeight="1" x14ac:dyDescent="0.25">
      <c r="A19" s="9">
        <f t="shared" si="0"/>
        <v>16</v>
      </c>
      <c r="B19" s="12" t="s">
        <v>172</v>
      </c>
      <c r="C19" s="10" t="s">
        <v>22</v>
      </c>
      <c r="D19" s="11"/>
      <c r="E19" s="11"/>
      <c r="F19" t="s">
        <v>7</v>
      </c>
      <c r="I19" t="s">
        <v>30</v>
      </c>
    </row>
    <row r="20" spans="1:9" ht="32.25" customHeight="1" x14ac:dyDescent="0.25">
      <c r="A20" s="13">
        <v>17</v>
      </c>
      <c r="B20" s="12" t="s">
        <v>173</v>
      </c>
      <c r="C20" s="10" t="s">
        <v>22</v>
      </c>
      <c r="D20" s="11"/>
      <c r="E20" s="11"/>
      <c r="F20" t="s">
        <v>7</v>
      </c>
      <c r="I20" t="s">
        <v>30</v>
      </c>
    </row>
    <row r="21" spans="1:9" ht="15" customHeight="1" x14ac:dyDescent="0.25">
      <c r="A21" s="23"/>
      <c r="B21" s="24" t="s">
        <v>204</v>
      </c>
      <c r="C21" s="25"/>
      <c r="D21" s="25"/>
      <c r="E21" s="26"/>
    </row>
    <row r="22" spans="1:9" x14ac:dyDescent="0.25">
      <c r="A22" s="9">
        <v>106</v>
      </c>
      <c r="B22" s="10" t="s">
        <v>118</v>
      </c>
      <c r="C22" s="10" t="s">
        <v>117</v>
      </c>
      <c r="D22" s="11"/>
      <c r="E22" s="11"/>
      <c r="F22" t="s">
        <v>67</v>
      </c>
      <c r="I22" t="s">
        <v>137</v>
      </c>
    </row>
    <row r="23" spans="1:9" ht="30" x14ac:dyDescent="0.25">
      <c r="A23" s="9">
        <v>19</v>
      </c>
      <c r="B23" s="12" t="s">
        <v>24</v>
      </c>
      <c r="C23" s="10" t="s">
        <v>27</v>
      </c>
      <c r="D23" s="11"/>
      <c r="E23" s="11"/>
      <c r="F23" t="s">
        <v>8</v>
      </c>
      <c r="I23" t="s">
        <v>29</v>
      </c>
    </row>
    <row r="24" spans="1:9" x14ac:dyDescent="0.25">
      <c r="A24" s="9">
        <v>100</v>
      </c>
      <c r="B24" s="10" t="s">
        <v>114</v>
      </c>
      <c r="C24" s="10" t="s">
        <v>135</v>
      </c>
      <c r="D24" s="11"/>
      <c r="E24" s="11"/>
      <c r="F24" t="s">
        <v>113</v>
      </c>
      <c r="I24" t="s">
        <v>136</v>
      </c>
    </row>
    <row r="25" spans="1:9" ht="30" x14ac:dyDescent="0.25">
      <c r="A25" s="9" t="s">
        <v>184</v>
      </c>
      <c r="B25" s="10" t="s">
        <v>25</v>
      </c>
      <c r="C25" s="10" t="s">
        <v>155</v>
      </c>
      <c r="D25" s="11"/>
      <c r="E25" s="11"/>
      <c r="F25" t="s">
        <v>7</v>
      </c>
      <c r="I25" t="s">
        <v>29</v>
      </c>
    </row>
    <row r="26" spans="1:9" ht="30" x14ac:dyDescent="0.25">
      <c r="A26" s="13" t="s">
        <v>183</v>
      </c>
      <c r="B26" s="10" t="s">
        <v>26</v>
      </c>
      <c r="C26" s="10" t="s">
        <v>155</v>
      </c>
      <c r="D26" s="11"/>
      <c r="E26" s="11"/>
      <c r="F26" t="s">
        <v>8</v>
      </c>
      <c r="I26" t="s">
        <v>29</v>
      </c>
    </row>
    <row r="27" spans="1:9" ht="30" x14ac:dyDescent="0.25">
      <c r="A27" s="9">
        <v>22</v>
      </c>
      <c r="B27" s="10" t="s">
        <v>32</v>
      </c>
      <c r="C27" s="10" t="s">
        <v>34</v>
      </c>
      <c r="D27" s="11"/>
      <c r="E27" s="11"/>
      <c r="F27" t="s">
        <v>7</v>
      </c>
      <c r="I27" t="s">
        <v>33</v>
      </c>
    </row>
    <row r="28" spans="1:9" x14ac:dyDescent="0.25">
      <c r="A28" s="9">
        <v>101</v>
      </c>
      <c r="B28" s="10" t="s">
        <v>115</v>
      </c>
      <c r="C28" s="10" t="s">
        <v>135</v>
      </c>
      <c r="D28" s="11"/>
      <c r="E28" s="11"/>
      <c r="F28" t="s">
        <v>113</v>
      </c>
      <c r="I28" t="s">
        <v>136</v>
      </c>
    </row>
    <row r="29" spans="1:9" ht="45" x14ac:dyDescent="0.25">
      <c r="A29" s="9">
        <f>23</f>
        <v>23</v>
      </c>
      <c r="B29" s="12" t="s">
        <v>79</v>
      </c>
      <c r="C29" s="10" t="s">
        <v>34</v>
      </c>
      <c r="D29" s="11"/>
      <c r="E29" s="11"/>
      <c r="F29" t="s">
        <v>7</v>
      </c>
      <c r="I29" t="s">
        <v>33</v>
      </c>
    </row>
    <row r="30" spans="1:9" ht="30" x14ac:dyDescent="0.25">
      <c r="A30" s="9">
        <f>A29+1</f>
        <v>24</v>
      </c>
      <c r="B30" s="10" t="s">
        <v>175</v>
      </c>
      <c r="C30" s="10" t="s">
        <v>34</v>
      </c>
      <c r="D30" s="11"/>
      <c r="E30" s="11"/>
      <c r="F30" t="s">
        <v>7</v>
      </c>
      <c r="I30" t="s">
        <v>33</v>
      </c>
    </row>
    <row r="31" spans="1:9" ht="30" x14ac:dyDescent="0.25">
      <c r="A31" s="9">
        <f>25</f>
        <v>25</v>
      </c>
      <c r="B31" s="10" t="s">
        <v>36</v>
      </c>
      <c r="C31" s="10" t="s">
        <v>35</v>
      </c>
      <c r="D31" s="11"/>
      <c r="E31" s="11"/>
      <c r="F31" t="s">
        <v>67</v>
      </c>
      <c r="I31" t="s">
        <v>33</v>
      </c>
    </row>
    <row r="32" spans="1:9" x14ac:dyDescent="0.25">
      <c r="A32" s="9">
        <v>102</v>
      </c>
      <c r="B32" s="10" t="s">
        <v>116</v>
      </c>
      <c r="C32" s="10" t="s">
        <v>135</v>
      </c>
      <c r="D32" s="11"/>
      <c r="E32" s="11"/>
      <c r="F32" t="s">
        <v>113</v>
      </c>
      <c r="I32" t="s">
        <v>136</v>
      </c>
    </row>
    <row r="33" spans="1:9" x14ac:dyDescent="0.25">
      <c r="A33" s="23"/>
      <c r="B33" s="33" t="s">
        <v>203</v>
      </c>
      <c r="C33" s="34"/>
      <c r="D33" s="34"/>
      <c r="E33" s="35"/>
    </row>
    <row r="34" spans="1:9" x14ac:dyDescent="0.25">
      <c r="A34" s="9">
        <f>A31+1</f>
        <v>26</v>
      </c>
      <c r="B34" s="10" t="s">
        <v>38</v>
      </c>
      <c r="C34" s="10" t="s">
        <v>41</v>
      </c>
      <c r="D34" s="11"/>
      <c r="E34" s="11"/>
      <c r="F34" t="s">
        <v>67</v>
      </c>
      <c r="I34" t="s">
        <v>42</v>
      </c>
    </row>
    <row r="35" spans="1:9" x14ac:dyDescent="0.25">
      <c r="A35" s="9">
        <f t="shared" si="0"/>
        <v>27</v>
      </c>
      <c r="B35" s="10" t="s">
        <v>37</v>
      </c>
      <c r="C35" s="10" t="s">
        <v>41</v>
      </c>
      <c r="D35" s="11"/>
      <c r="E35" s="11"/>
      <c r="F35" t="s">
        <v>67</v>
      </c>
      <c r="I35" t="s">
        <v>42</v>
      </c>
    </row>
    <row r="36" spans="1:9" ht="45" x14ac:dyDescent="0.25">
      <c r="A36" s="9">
        <f t="shared" si="0"/>
        <v>28</v>
      </c>
      <c r="B36" s="12" t="s">
        <v>39</v>
      </c>
      <c r="C36" s="10" t="s">
        <v>41</v>
      </c>
      <c r="D36" s="11"/>
      <c r="E36" s="11"/>
      <c r="F36" t="s">
        <v>67</v>
      </c>
      <c r="I36" t="s">
        <v>42</v>
      </c>
    </row>
    <row r="37" spans="1:9" ht="30" x14ac:dyDescent="0.25">
      <c r="A37" s="9">
        <f t="shared" si="0"/>
        <v>29</v>
      </c>
      <c r="B37" s="10" t="s">
        <v>40</v>
      </c>
      <c r="C37" s="10" t="s">
        <v>58</v>
      </c>
      <c r="D37" s="11"/>
      <c r="E37" s="11"/>
      <c r="F37" t="s">
        <v>67</v>
      </c>
      <c r="I37" t="s">
        <v>42</v>
      </c>
    </row>
    <row r="38" spans="1:9" ht="15" customHeight="1" x14ac:dyDescent="0.25">
      <c r="A38" s="23"/>
      <c r="B38" s="24" t="s">
        <v>176</v>
      </c>
      <c r="C38" s="25"/>
      <c r="D38" s="25"/>
      <c r="E38" s="26"/>
    </row>
    <row r="39" spans="1:9" ht="30" x14ac:dyDescent="0.25">
      <c r="A39" s="9">
        <f>A37+1</f>
        <v>30</v>
      </c>
      <c r="B39" s="10" t="s">
        <v>44</v>
      </c>
      <c r="C39" s="10" t="s">
        <v>43</v>
      </c>
      <c r="D39" s="11"/>
      <c r="E39" s="11"/>
      <c r="F39" t="s">
        <v>7</v>
      </c>
      <c r="I39" t="s">
        <v>60</v>
      </c>
    </row>
    <row r="40" spans="1:9" x14ac:dyDescent="0.25">
      <c r="A40" s="9">
        <f t="shared" si="0"/>
        <v>31</v>
      </c>
      <c r="B40" s="10" t="s">
        <v>46</v>
      </c>
      <c r="C40" s="10" t="s">
        <v>43</v>
      </c>
      <c r="D40" s="11"/>
      <c r="E40" s="11"/>
      <c r="F40" t="s">
        <v>7</v>
      </c>
      <c r="I40" t="s">
        <v>60</v>
      </c>
    </row>
    <row r="41" spans="1:9" x14ac:dyDescent="0.25">
      <c r="A41" s="9">
        <f t="shared" si="0"/>
        <v>32</v>
      </c>
      <c r="B41" s="10" t="s">
        <v>211</v>
      </c>
      <c r="C41" s="10" t="s">
        <v>43</v>
      </c>
      <c r="D41" s="11"/>
      <c r="E41" s="11"/>
      <c r="F41" t="s">
        <v>7</v>
      </c>
      <c r="I41" t="s">
        <v>60</v>
      </c>
    </row>
    <row r="42" spans="1:9" ht="30" x14ac:dyDescent="0.25">
      <c r="A42" s="9">
        <f t="shared" si="0"/>
        <v>33</v>
      </c>
      <c r="B42" s="10" t="s">
        <v>168</v>
      </c>
      <c r="C42" s="10" t="s">
        <v>43</v>
      </c>
      <c r="D42" s="11"/>
      <c r="E42" s="11"/>
      <c r="F42" t="s">
        <v>7</v>
      </c>
      <c r="I42" t="s">
        <v>60</v>
      </c>
    </row>
    <row r="43" spans="1:9" x14ac:dyDescent="0.25">
      <c r="A43" s="9">
        <f t="shared" si="0"/>
        <v>34</v>
      </c>
      <c r="B43" s="10" t="s">
        <v>47</v>
      </c>
      <c r="C43" s="10" t="s">
        <v>48</v>
      </c>
      <c r="D43" s="11"/>
      <c r="E43" s="11"/>
      <c r="F43" t="s">
        <v>8</v>
      </c>
      <c r="I43" t="s">
        <v>61</v>
      </c>
    </row>
    <row r="44" spans="1:9" ht="30" x14ac:dyDescent="0.25">
      <c r="A44" s="9">
        <f t="shared" si="0"/>
        <v>35</v>
      </c>
      <c r="B44" s="10" t="s">
        <v>62</v>
      </c>
      <c r="C44" s="10" t="s">
        <v>49</v>
      </c>
      <c r="D44" s="11"/>
      <c r="E44" s="11"/>
      <c r="F44" t="s">
        <v>8</v>
      </c>
      <c r="I44" t="s">
        <v>61</v>
      </c>
    </row>
    <row r="45" spans="1:9" ht="45" x14ac:dyDescent="0.25">
      <c r="A45" s="9">
        <f t="shared" si="0"/>
        <v>36</v>
      </c>
      <c r="B45" s="10" t="s">
        <v>185</v>
      </c>
      <c r="C45" s="10" t="s">
        <v>49</v>
      </c>
      <c r="D45" s="11"/>
      <c r="E45" s="11"/>
      <c r="F45" t="s">
        <v>8</v>
      </c>
      <c r="I45" t="s">
        <v>61</v>
      </c>
    </row>
    <row r="46" spans="1:9" ht="45" x14ac:dyDescent="0.25">
      <c r="A46" s="9">
        <f t="shared" si="0"/>
        <v>37</v>
      </c>
      <c r="B46" s="10" t="s">
        <v>50</v>
      </c>
      <c r="C46" s="10" t="s">
        <v>49</v>
      </c>
      <c r="D46" s="11"/>
      <c r="E46" s="11"/>
      <c r="F46" t="s">
        <v>8</v>
      </c>
      <c r="I46" t="s">
        <v>61</v>
      </c>
    </row>
    <row r="47" spans="1:9" ht="30" x14ac:dyDescent="0.25">
      <c r="A47" s="9">
        <f>39</f>
        <v>39</v>
      </c>
      <c r="B47" s="10" t="s">
        <v>55</v>
      </c>
      <c r="C47" s="10" t="s">
        <v>56</v>
      </c>
      <c r="D47" s="11"/>
      <c r="E47" s="11"/>
      <c r="F47" t="s">
        <v>67</v>
      </c>
      <c r="I47" t="s">
        <v>63</v>
      </c>
    </row>
    <row r="48" spans="1:9" ht="45" x14ac:dyDescent="0.25">
      <c r="A48" s="9">
        <f>41</f>
        <v>41</v>
      </c>
      <c r="B48" s="10" t="s">
        <v>66</v>
      </c>
      <c r="C48" s="10" t="s">
        <v>57</v>
      </c>
      <c r="D48" s="11"/>
      <c r="E48" s="11"/>
      <c r="F48" t="s">
        <v>67</v>
      </c>
      <c r="I48" t="s">
        <v>63</v>
      </c>
    </row>
    <row r="49" spans="1:9" ht="45" x14ac:dyDescent="0.25">
      <c r="A49" s="9">
        <f t="shared" si="0"/>
        <v>42</v>
      </c>
      <c r="B49" s="10" t="s">
        <v>59</v>
      </c>
      <c r="C49" s="10" t="s">
        <v>57</v>
      </c>
      <c r="D49" s="11"/>
      <c r="E49" s="11"/>
      <c r="F49" t="s">
        <v>67</v>
      </c>
      <c r="I49" t="s">
        <v>63</v>
      </c>
    </row>
    <row r="50" spans="1:9" ht="30" x14ac:dyDescent="0.25">
      <c r="A50" s="9">
        <f t="shared" si="0"/>
        <v>43</v>
      </c>
      <c r="B50" s="10" t="s">
        <v>65</v>
      </c>
      <c r="C50" s="10" t="s">
        <v>64</v>
      </c>
      <c r="D50" s="11"/>
      <c r="E50" s="11"/>
      <c r="F50" t="s">
        <v>67</v>
      </c>
      <c r="I50" t="s">
        <v>63</v>
      </c>
    </row>
    <row r="51" spans="1:9" ht="15" customHeight="1" x14ac:dyDescent="0.25">
      <c r="A51" s="23"/>
      <c r="B51" s="24" t="s">
        <v>166</v>
      </c>
      <c r="C51" s="25"/>
      <c r="D51" s="25"/>
      <c r="E51" s="26"/>
    </row>
    <row r="52" spans="1:9" x14ac:dyDescent="0.25">
      <c r="A52" s="9">
        <f>A100+1</f>
        <v>115</v>
      </c>
      <c r="B52" s="10" t="s">
        <v>133</v>
      </c>
      <c r="C52" s="10" t="s">
        <v>117</v>
      </c>
      <c r="D52" s="11"/>
      <c r="E52" s="11"/>
      <c r="F52" t="s">
        <v>67</v>
      </c>
      <c r="I52" t="s">
        <v>139</v>
      </c>
    </row>
    <row r="53" spans="1:9" ht="45" x14ac:dyDescent="0.25">
      <c r="A53" s="9">
        <f>51</f>
        <v>51</v>
      </c>
      <c r="B53" s="10" t="s">
        <v>76</v>
      </c>
      <c r="C53" s="10" t="s">
        <v>80</v>
      </c>
      <c r="D53" s="11"/>
      <c r="E53" s="11"/>
      <c r="F53" t="s">
        <v>67</v>
      </c>
      <c r="I53" t="s">
        <v>75</v>
      </c>
    </row>
    <row r="54" spans="1:9" ht="45" x14ac:dyDescent="0.25">
      <c r="A54" s="9">
        <f t="shared" si="0"/>
        <v>52</v>
      </c>
      <c r="B54" s="10" t="s">
        <v>77</v>
      </c>
      <c r="C54" s="10" t="s">
        <v>80</v>
      </c>
      <c r="D54" s="11"/>
      <c r="E54" s="11"/>
      <c r="F54" t="s">
        <v>67</v>
      </c>
      <c r="I54" t="s">
        <v>75</v>
      </c>
    </row>
    <row r="55" spans="1:9" ht="45" x14ac:dyDescent="0.25">
      <c r="A55" s="9">
        <f t="shared" si="0"/>
        <v>53</v>
      </c>
      <c r="B55" s="10" t="s">
        <v>78</v>
      </c>
      <c r="C55" s="10" t="s">
        <v>80</v>
      </c>
      <c r="D55" s="11"/>
      <c r="E55" s="11"/>
      <c r="F55" t="s">
        <v>67</v>
      </c>
      <c r="I55" t="s">
        <v>75</v>
      </c>
    </row>
    <row r="56" spans="1:9" ht="30" x14ac:dyDescent="0.25">
      <c r="A56" s="9">
        <f t="shared" si="0"/>
        <v>54</v>
      </c>
      <c r="B56" s="10" t="s">
        <v>81</v>
      </c>
      <c r="C56" s="10" t="s">
        <v>83</v>
      </c>
      <c r="D56" s="11"/>
      <c r="E56" s="11"/>
      <c r="F56" t="s">
        <v>67</v>
      </c>
      <c r="I56" t="s">
        <v>75</v>
      </c>
    </row>
    <row r="57" spans="1:9" ht="30" x14ac:dyDescent="0.25">
      <c r="A57" s="9">
        <f t="shared" si="0"/>
        <v>55</v>
      </c>
      <c r="B57" s="10" t="s">
        <v>82</v>
      </c>
      <c r="C57" s="10" t="s">
        <v>83</v>
      </c>
      <c r="D57" s="11"/>
      <c r="E57" s="11"/>
      <c r="F57" t="s">
        <v>67</v>
      </c>
      <c r="I57" t="s">
        <v>75</v>
      </c>
    </row>
    <row r="58" spans="1:9" x14ac:dyDescent="0.25">
      <c r="A58" s="9">
        <f t="shared" si="0"/>
        <v>56</v>
      </c>
      <c r="B58" s="10" t="s">
        <v>85</v>
      </c>
      <c r="C58" s="10" t="s">
        <v>84</v>
      </c>
      <c r="D58" s="11"/>
      <c r="E58" s="11"/>
      <c r="F58" t="s">
        <v>8</v>
      </c>
      <c r="I58" t="s">
        <v>75</v>
      </c>
    </row>
    <row r="59" spans="1:9" ht="30" x14ac:dyDescent="0.25">
      <c r="A59" s="9">
        <f t="shared" si="0"/>
        <v>57</v>
      </c>
      <c r="B59" s="10" t="s">
        <v>86</v>
      </c>
      <c r="C59" s="10" t="s">
        <v>84</v>
      </c>
      <c r="D59" s="11"/>
      <c r="E59" s="11"/>
      <c r="F59" t="s">
        <v>8</v>
      </c>
      <c r="I59" t="s">
        <v>75</v>
      </c>
    </row>
    <row r="60" spans="1:9" ht="30" x14ac:dyDescent="0.25">
      <c r="A60" s="9">
        <f t="shared" si="0"/>
        <v>58</v>
      </c>
      <c r="B60" s="10" t="s">
        <v>87</v>
      </c>
      <c r="C60" s="10" t="s">
        <v>84</v>
      </c>
      <c r="D60" s="11"/>
      <c r="E60" s="11"/>
      <c r="F60" t="s">
        <v>8</v>
      </c>
      <c r="I60" t="s">
        <v>75</v>
      </c>
    </row>
    <row r="61" spans="1:9" ht="30" x14ac:dyDescent="0.25">
      <c r="A61" s="9">
        <f t="shared" si="0"/>
        <v>59</v>
      </c>
      <c r="B61" s="10" t="s">
        <v>88</v>
      </c>
      <c r="C61" s="10" t="s">
        <v>84</v>
      </c>
      <c r="D61" s="11"/>
      <c r="E61" s="11"/>
      <c r="F61" t="s">
        <v>8</v>
      </c>
      <c r="I61" t="s">
        <v>75</v>
      </c>
    </row>
    <row r="62" spans="1:9" ht="30" x14ac:dyDescent="0.25">
      <c r="A62" s="9">
        <f t="shared" si="0"/>
        <v>60</v>
      </c>
      <c r="B62" s="10" t="s">
        <v>89</v>
      </c>
      <c r="C62" s="10" t="s">
        <v>84</v>
      </c>
      <c r="D62" s="11"/>
      <c r="E62" s="11"/>
      <c r="F62" t="s">
        <v>8</v>
      </c>
      <c r="I62" t="s">
        <v>75</v>
      </c>
    </row>
    <row r="63" spans="1:9" ht="30" x14ac:dyDescent="0.25">
      <c r="A63" s="9">
        <f t="shared" si="0"/>
        <v>61</v>
      </c>
      <c r="B63" s="10" t="s">
        <v>90</v>
      </c>
      <c r="C63" s="10" t="s">
        <v>84</v>
      </c>
      <c r="D63" s="11"/>
      <c r="E63" s="11"/>
      <c r="F63" t="s">
        <v>8</v>
      </c>
      <c r="I63" t="s">
        <v>75</v>
      </c>
    </row>
    <row r="64" spans="1:9" ht="45" x14ac:dyDescent="0.25">
      <c r="A64" s="9">
        <f t="shared" si="0"/>
        <v>62</v>
      </c>
      <c r="B64" s="10" t="s">
        <v>91</v>
      </c>
      <c r="C64" s="10" t="s">
        <v>84</v>
      </c>
      <c r="D64" s="11"/>
      <c r="E64" s="11"/>
      <c r="F64" t="s">
        <v>8</v>
      </c>
      <c r="I64" t="s">
        <v>75</v>
      </c>
    </row>
    <row r="65" spans="1:9" x14ac:dyDescent="0.25">
      <c r="A65" s="9">
        <f t="shared" si="0"/>
        <v>63</v>
      </c>
      <c r="B65" s="10" t="s">
        <v>93</v>
      </c>
      <c r="C65" s="10" t="s">
        <v>84</v>
      </c>
      <c r="D65" s="11"/>
      <c r="E65" s="11"/>
      <c r="F65" t="s">
        <v>8</v>
      </c>
      <c r="I65" t="s">
        <v>75</v>
      </c>
    </row>
    <row r="66" spans="1:9" ht="30" x14ac:dyDescent="0.25">
      <c r="A66" s="9">
        <f t="shared" si="0"/>
        <v>64</v>
      </c>
      <c r="B66" s="10" t="s">
        <v>94</v>
      </c>
      <c r="C66" s="10" t="s">
        <v>84</v>
      </c>
      <c r="D66" s="11"/>
      <c r="E66" s="11"/>
      <c r="F66" t="s">
        <v>8</v>
      </c>
      <c r="I66" t="s">
        <v>75</v>
      </c>
    </row>
    <row r="67" spans="1:9" ht="30" x14ac:dyDescent="0.25">
      <c r="A67" s="9">
        <f t="shared" si="0"/>
        <v>65</v>
      </c>
      <c r="B67" s="10" t="s">
        <v>95</v>
      </c>
      <c r="C67" s="10" t="s">
        <v>84</v>
      </c>
      <c r="D67" s="11"/>
      <c r="E67" s="11"/>
      <c r="F67" t="s">
        <v>8</v>
      </c>
      <c r="I67" t="s">
        <v>75</v>
      </c>
    </row>
    <row r="68" spans="1:9" ht="30" x14ac:dyDescent="0.25">
      <c r="A68" s="9">
        <f t="shared" si="0"/>
        <v>66</v>
      </c>
      <c r="B68" s="10" t="s">
        <v>96</v>
      </c>
      <c r="C68" s="10" t="s">
        <v>84</v>
      </c>
      <c r="D68" s="11"/>
      <c r="E68" s="11"/>
      <c r="F68" t="s">
        <v>8</v>
      </c>
      <c r="I68" t="s">
        <v>75</v>
      </c>
    </row>
    <row r="69" spans="1:9" ht="30" x14ac:dyDescent="0.25">
      <c r="A69" s="9">
        <f t="shared" si="0"/>
        <v>67</v>
      </c>
      <c r="B69" s="10" t="s">
        <v>97</v>
      </c>
      <c r="C69" s="10" t="s">
        <v>84</v>
      </c>
      <c r="D69" s="11"/>
      <c r="E69" s="11"/>
      <c r="F69" t="s">
        <v>8</v>
      </c>
      <c r="I69" t="s">
        <v>75</v>
      </c>
    </row>
    <row r="70" spans="1:9" ht="45" x14ac:dyDescent="0.25">
      <c r="A70" s="9" t="s">
        <v>195</v>
      </c>
      <c r="B70" s="10" t="s">
        <v>194</v>
      </c>
      <c r="C70" s="10" t="s">
        <v>196</v>
      </c>
      <c r="D70" s="11"/>
      <c r="E70" s="11"/>
      <c r="F70" t="s">
        <v>67</v>
      </c>
      <c r="I70" t="s">
        <v>75</v>
      </c>
    </row>
    <row r="71" spans="1:9" ht="30" x14ac:dyDescent="0.25">
      <c r="A71" s="9" t="s">
        <v>187</v>
      </c>
      <c r="B71" s="10" t="s">
        <v>68</v>
      </c>
      <c r="C71" s="10" t="s">
        <v>186</v>
      </c>
      <c r="D71" s="11"/>
      <c r="E71" s="11"/>
      <c r="F71" t="s">
        <v>67</v>
      </c>
      <c r="I71" t="s">
        <v>75</v>
      </c>
    </row>
    <row r="72" spans="1:9" ht="30" x14ac:dyDescent="0.25">
      <c r="A72" s="9" t="s">
        <v>188</v>
      </c>
      <c r="B72" s="10" t="s">
        <v>69</v>
      </c>
      <c r="C72" s="10" t="s">
        <v>186</v>
      </c>
      <c r="D72" s="11"/>
      <c r="E72" s="11"/>
      <c r="F72" t="s">
        <v>67</v>
      </c>
      <c r="I72" t="s">
        <v>75</v>
      </c>
    </row>
    <row r="73" spans="1:9" ht="30" x14ac:dyDescent="0.25">
      <c r="A73" s="9" t="s">
        <v>189</v>
      </c>
      <c r="B73" s="10" t="s">
        <v>70</v>
      </c>
      <c r="C73" s="10" t="s">
        <v>186</v>
      </c>
      <c r="D73" s="11"/>
      <c r="E73" s="11"/>
      <c r="F73" t="s">
        <v>67</v>
      </c>
      <c r="I73" t="s">
        <v>75</v>
      </c>
    </row>
    <row r="74" spans="1:9" ht="31.5" customHeight="1" x14ac:dyDescent="0.25">
      <c r="A74" s="9" t="s">
        <v>190</v>
      </c>
      <c r="B74" s="10" t="s">
        <v>71</v>
      </c>
      <c r="C74" s="10" t="s">
        <v>186</v>
      </c>
      <c r="D74" s="11"/>
      <c r="E74" s="11"/>
      <c r="F74" t="s">
        <v>67</v>
      </c>
      <c r="I74" t="s">
        <v>75</v>
      </c>
    </row>
    <row r="75" spans="1:9" ht="30" x14ac:dyDescent="0.25">
      <c r="A75" s="9" t="s">
        <v>191</v>
      </c>
      <c r="B75" s="10" t="s">
        <v>72</v>
      </c>
      <c r="C75" s="10" t="s">
        <v>186</v>
      </c>
      <c r="D75" s="11"/>
      <c r="E75" s="11"/>
      <c r="F75" t="s">
        <v>67</v>
      </c>
      <c r="I75" t="s">
        <v>75</v>
      </c>
    </row>
    <row r="76" spans="1:9" ht="30" x14ac:dyDescent="0.25">
      <c r="A76" s="9" t="s">
        <v>192</v>
      </c>
      <c r="B76" s="10" t="s">
        <v>73</v>
      </c>
      <c r="C76" s="10" t="s">
        <v>186</v>
      </c>
      <c r="D76" s="11"/>
      <c r="E76" s="11"/>
      <c r="F76" t="s">
        <v>67</v>
      </c>
      <c r="I76" t="s">
        <v>75</v>
      </c>
    </row>
    <row r="77" spans="1:9" ht="30" x14ac:dyDescent="0.25">
      <c r="A77" s="9" t="s">
        <v>193</v>
      </c>
      <c r="B77" s="10" t="s">
        <v>74</v>
      </c>
      <c r="C77" s="10" t="s">
        <v>186</v>
      </c>
      <c r="D77" s="11"/>
      <c r="E77" s="11"/>
      <c r="F77" t="s">
        <v>67</v>
      </c>
      <c r="I77" t="s">
        <v>75</v>
      </c>
    </row>
    <row r="78" spans="1:9" ht="30" x14ac:dyDescent="0.25">
      <c r="A78" s="9">
        <f>70</f>
        <v>70</v>
      </c>
      <c r="B78" s="10" t="s">
        <v>181</v>
      </c>
      <c r="C78" s="10" t="s">
        <v>180</v>
      </c>
      <c r="D78" s="11"/>
      <c r="E78" s="11"/>
      <c r="F78" t="s">
        <v>8</v>
      </c>
      <c r="I78" t="s">
        <v>75</v>
      </c>
    </row>
    <row r="79" spans="1:9" x14ac:dyDescent="0.25">
      <c r="A79" s="9">
        <v>71</v>
      </c>
      <c r="B79" s="10" t="s">
        <v>101</v>
      </c>
      <c r="C79" s="10" t="s">
        <v>92</v>
      </c>
      <c r="D79" s="11"/>
      <c r="E79" s="11"/>
      <c r="F79" t="s">
        <v>8</v>
      </c>
      <c r="I79" t="s">
        <v>75</v>
      </c>
    </row>
    <row r="80" spans="1:9" x14ac:dyDescent="0.25">
      <c r="A80" s="9">
        <f t="shared" ref="A80:A100" si="1">A79+1</f>
        <v>72</v>
      </c>
      <c r="B80" s="10" t="s">
        <v>102</v>
      </c>
      <c r="C80" s="10" t="s">
        <v>92</v>
      </c>
      <c r="D80" s="11"/>
      <c r="E80" s="11"/>
      <c r="F80" t="s">
        <v>8</v>
      </c>
      <c r="I80" t="s">
        <v>75</v>
      </c>
    </row>
    <row r="81" spans="1:9" x14ac:dyDescent="0.25">
      <c r="A81" s="9">
        <f t="shared" si="1"/>
        <v>73</v>
      </c>
      <c r="B81" s="10" t="s">
        <v>103</v>
      </c>
      <c r="C81" s="10" t="s">
        <v>92</v>
      </c>
      <c r="D81" s="11"/>
      <c r="E81" s="11"/>
      <c r="F81" t="s">
        <v>8</v>
      </c>
      <c r="I81" t="s">
        <v>75</v>
      </c>
    </row>
    <row r="82" spans="1:9" ht="30" x14ac:dyDescent="0.25">
      <c r="A82" s="9">
        <f>78</f>
        <v>78</v>
      </c>
      <c r="B82" s="10" t="s">
        <v>199</v>
      </c>
      <c r="C82" s="10" t="s">
        <v>92</v>
      </c>
      <c r="D82" s="11"/>
      <c r="E82" s="11"/>
      <c r="F82" t="s">
        <v>8</v>
      </c>
      <c r="I82" t="s">
        <v>75</v>
      </c>
    </row>
    <row r="83" spans="1:9" ht="45" x14ac:dyDescent="0.25">
      <c r="A83" s="9">
        <f>116</f>
        <v>116</v>
      </c>
      <c r="B83" s="10" t="s">
        <v>134</v>
      </c>
      <c r="C83" s="10" t="s">
        <v>117</v>
      </c>
      <c r="D83" s="11"/>
      <c r="E83" s="11"/>
      <c r="F83" t="s">
        <v>67</v>
      </c>
      <c r="I83" t="s">
        <v>141</v>
      </c>
    </row>
    <row r="84" spans="1:9" ht="15" customHeight="1" x14ac:dyDescent="0.25">
      <c r="A84" s="23"/>
      <c r="B84" s="24" t="s">
        <v>167</v>
      </c>
      <c r="C84" s="25"/>
      <c r="D84" s="25"/>
      <c r="E84" s="26"/>
    </row>
    <row r="85" spans="1:9" x14ac:dyDescent="0.25">
      <c r="A85" s="9">
        <v>81</v>
      </c>
      <c r="B85" s="10" t="s">
        <v>169</v>
      </c>
      <c r="C85" s="10" t="s">
        <v>104</v>
      </c>
      <c r="D85" s="11"/>
      <c r="E85" s="11"/>
      <c r="F85" t="s">
        <v>67</v>
      </c>
      <c r="I85" t="s">
        <v>111</v>
      </c>
    </row>
    <row r="86" spans="1:9" ht="30" x14ac:dyDescent="0.25">
      <c r="A86" s="9">
        <f t="shared" si="1"/>
        <v>82</v>
      </c>
      <c r="B86" s="10" t="s">
        <v>170</v>
      </c>
      <c r="C86" s="10" t="s">
        <v>104</v>
      </c>
      <c r="D86" s="11"/>
      <c r="E86" s="11"/>
      <c r="F86" t="s">
        <v>8</v>
      </c>
      <c r="I86" t="s">
        <v>111</v>
      </c>
    </row>
    <row r="87" spans="1:9" ht="30" x14ac:dyDescent="0.25">
      <c r="A87" s="9">
        <f t="shared" si="1"/>
        <v>83</v>
      </c>
      <c r="B87" s="10" t="s">
        <v>171</v>
      </c>
      <c r="C87" s="10" t="s">
        <v>104</v>
      </c>
      <c r="D87" s="11"/>
      <c r="E87" s="11"/>
      <c r="F87" t="s">
        <v>8</v>
      </c>
      <c r="I87" t="s">
        <v>111</v>
      </c>
    </row>
    <row r="88" spans="1:9" ht="30" x14ac:dyDescent="0.25">
      <c r="A88" s="9">
        <f t="shared" si="1"/>
        <v>84</v>
      </c>
      <c r="B88" s="10" t="s">
        <v>112</v>
      </c>
      <c r="C88" s="10" t="s">
        <v>104</v>
      </c>
      <c r="D88" s="11"/>
      <c r="E88" s="11"/>
      <c r="F88" t="s">
        <v>8</v>
      </c>
      <c r="I88" t="s">
        <v>111</v>
      </c>
    </row>
    <row r="89" spans="1:9" ht="30" x14ac:dyDescent="0.25">
      <c r="A89" s="9">
        <f>85</f>
        <v>85</v>
      </c>
      <c r="B89" s="10" t="s">
        <v>108</v>
      </c>
      <c r="C89" s="10" t="s">
        <v>104</v>
      </c>
      <c r="D89" s="11"/>
      <c r="E89" s="11"/>
      <c r="F89" t="s">
        <v>8</v>
      </c>
      <c r="I89" t="s">
        <v>111</v>
      </c>
    </row>
    <row r="90" spans="1:9" ht="30" x14ac:dyDescent="0.25">
      <c r="A90" s="9">
        <f t="shared" si="1"/>
        <v>86</v>
      </c>
      <c r="B90" s="10" t="s">
        <v>107</v>
      </c>
      <c r="C90" s="10" t="s">
        <v>104</v>
      </c>
      <c r="D90" s="11"/>
      <c r="E90" s="11"/>
      <c r="F90" t="s">
        <v>67</v>
      </c>
      <c r="I90" t="s">
        <v>111</v>
      </c>
    </row>
    <row r="91" spans="1:9" ht="30" x14ac:dyDescent="0.25">
      <c r="A91" s="9">
        <f t="shared" si="1"/>
        <v>87</v>
      </c>
      <c r="B91" s="10" t="s">
        <v>106</v>
      </c>
      <c r="C91" s="10" t="s">
        <v>104</v>
      </c>
      <c r="D91" s="11"/>
      <c r="E91" s="11"/>
      <c r="F91" t="s">
        <v>67</v>
      </c>
      <c r="I91" t="s">
        <v>111</v>
      </c>
    </row>
    <row r="92" spans="1:9" x14ac:dyDescent="0.25">
      <c r="A92" s="9">
        <f t="shared" si="1"/>
        <v>88</v>
      </c>
      <c r="B92" s="10" t="s">
        <v>109</v>
      </c>
      <c r="C92" s="10" t="s">
        <v>104</v>
      </c>
      <c r="D92" s="11"/>
      <c r="E92" s="11"/>
      <c r="F92" t="s">
        <v>67</v>
      </c>
      <c r="I92" t="s">
        <v>111</v>
      </c>
    </row>
    <row r="93" spans="1:9" ht="30" x14ac:dyDescent="0.25">
      <c r="A93" s="9">
        <f t="shared" si="1"/>
        <v>89</v>
      </c>
      <c r="B93" s="10" t="s">
        <v>110</v>
      </c>
      <c r="C93" s="10" t="s">
        <v>104</v>
      </c>
      <c r="D93" s="11"/>
      <c r="E93" s="11"/>
      <c r="F93" t="s">
        <v>67</v>
      </c>
      <c r="I93" t="s">
        <v>111</v>
      </c>
    </row>
    <row r="94" spans="1:9" ht="30" customHeight="1" x14ac:dyDescent="0.25">
      <c r="A94" s="9" t="s">
        <v>201</v>
      </c>
      <c r="B94" s="10" t="s">
        <v>212</v>
      </c>
      <c r="C94" s="10" t="s">
        <v>135</v>
      </c>
      <c r="D94" s="11"/>
      <c r="E94" s="11"/>
    </row>
    <row r="95" spans="1:9" ht="30" x14ac:dyDescent="0.25">
      <c r="A95" s="9">
        <f>112</f>
        <v>112</v>
      </c>
      <c r="B95" s="10" t="s">
        <v>130</v>
      </c>
      <c r="C95" s="10" t="s">
        <v>117</v>
      </c>
      <c r="D95" s="11"/>
      <c r="E95" s="11"/>
      <c r="F95" t="s">
        <v>67</v>
      </c>
      <c r="I95" t="s">
        <v>139</v>
      </c>
    </row>
    <row r="96" spans="1:9" ht="15" customHeight="1" x14ac:dyDescent="0.25">
      <c r="A96" s="23"/>
      <c r="B96" s="24" t="s">
        <v>202</v>
      </c>
      <c r="C96" s="25"/>
      <c r="D96" s="25"/>
      <c r="E96" s="26"/>
    </row>
    <row r="97" spans="1:9" x14ac:dyDescent="0.25">
      <c r="A97" s="9">
        <f>106</f>
        <v>106</v>
      </c>
      <c r="B97" s="10" t="s">
        <v>119</v>
      </c>
      <c r="C97" s="10" t="s">
        <v>117</v>
      </c>
      <c r="D97" s="11"/>
      <c r="E97" s="11"/>
      <c r="F97" t="s">
        <v>67</v>
      </c>
      <c r="I97" t="s">
        <v>137</v>
      </c>
    </row>
    <row r="98" spans="1:9" x14ac:dyDescent="0.25">
      <c r="A98" s="9">
        <v>110</v>
      </c>
      <c r="B98" s="10" t="s">
        <v>129</v>
      </c>
      <c r="C98" s="10" t="s">
        <v>117</v>
      </c>
      <c r="D98" s="11"/>
      <c r="E98" s="11"/>
      <c r="F98" t="s">
        <v>8</v>
      </c>
      <c r="I98" t="s">
        <v>138</v>
      </c>
    </row>
    <row r="99" spans="1:9" ht="30" x14ac:dyDescent="0.25">
      <c r="A99" s="9">
        <f>113</f>
        <v>113</v>
      </c>
      <c r="B99" s="10" t="s">
        <v>132</v>
      </c>
      <c r="C99" s="10" t="s">
        <v>117</v>
      </c>
      <c r="D99" s="11"/>
      <c r="E99" s="11"/>
      <c r="F99" t="s">
        <v>67</v>
      </c>
      <c r="I99" t="s">
        <v>140</v>
      </c>
    </row>
    <row r="100" spans="1:9" ht="30" x14ac:dyDescent="0.25">
      <c r="A100" s="9">
        <f t="shared" si="1"/>
        <v>114</v>
      </c>
      <c r="B100" s="10" t="s">
        <v>131</v>
      </c>
      <c r="C100" s="10" t="s">
        <v>117</v>
      </c>
      <c r="D100" s="11"/>
      <c r="E100" s="11"/>
      <c r="F100" t="s">
        <v>67</v>
      </c>
      <c r="I100" t="s">
        <v>140</v>
      </c>
    </row>
  </sheetData>
  <mergeCells count="8">
    <mergeCell ref="B84:E84"/>
    <mergeCell ref="B96:E96"/>
    <mergeCell ref="B1:E1"/>
    <mergeCell ref="B3:E3"/>
    <mergeCell ref="B21:E21"/>
    <mergeCell ref="B33:E33"/>
    <mergeCell ref="B38:E38"/>
    <mergeCell ref="B51:E51"/>
  </mergeCells>
  <phoneticPr fontId="3" type="noConversion"/>
  <pageMargins left="0.7" right="0.7" top="0.75" bottom="1" header="0.3" footer="0.3"/>
  <pageSetup scale="87" orientation="portrait" horizontalDpi="1200" verticalDpi="1200" r:id="rId1"/>
  <headerFooter>
    <oddHeader>&amp;COHS CHECKLIST
REV 3-5-19</oddHeader>
    <oddFooter>&amp;L* == A reccomendation, not a requirement
**==A recommendation for uninspected vessels, but required on inspected vessels.
***==Not required for systems combining portable and fixed equipment.</oddFooter>
  </headerFooter>
  <colBreaks count="1" manualBreakCount="1">
    <brk id="5" max="1048575" man="1"/>
  </col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view="pageLayout" topLeftCell="B1" workbookViewId="0">
      <selection activeCell="E7" sqref="E7"/>
    </sheetView>
  </sheetViews>
  <sheetFormatPr defaultColWidth="8.85546875" defaultRowHeight="15" x14ac:dyDescent="0.25"/>
  <cols>
    <col min="1" max="1" width="9.140625" hidden="1" customWidth="1"/>
    <col min="2" max="2" width="57.7109375" style="1" customWidth="1"/>
    <col min="3" max="3" width="10.42578125" style="1" customWidth="1"/>
    <col min="5" max="5" width="18.42578125" customWidth="1"/>
    <col min="6" max="9" width="0" hidden="1" customWidth="1"/>
  </cols>
  <sheetData>
    <row r="1" spans="1:9" x14ac:dyDescent="0.25">
      <c r="A1" s="20"/>
      <c r="B1" s="27" t="s">
        <v>210</v>
      </c>
      <c r="C1" s="28"/>
      <c r="D1" s="28"/>
      <c r="E1" s="29"/>
    </row>
    <row r="2" spans="1:9" s="3" customFormat="1" ht="34.5" customHeight="1" x14ac:dyDescent="0.25">
      <c r="A2" s="5" t="s">
        <v>159</v>
      </c>
      <c r="B2" s="6" t="s">
        <v>0</v>
      </c>
      <c r="C2" s="6" t="s">
        <v>1</v>
      </c>
      <c r="D2" s="7" t="s">
        <v>158</v>
      </c>
      <c r="E2" s="8" t="s">
        <v>157</v>
      </c>
      <c r="F2" s="3" t="s">
        <v>207</v>
      </c>
      <c r="I2" s="3" t="s">
        <v>28</v>
      </c>
    </row>
    <row r="3" spans="1:9" s="3" customFormat="1" ht="16.5" customHeight="1" x14ac:dyDescent="0.25">
      <c r="A3" s="22"/>
      <c r="B3" s="30" t="s">
        <v>214</v>
      </c>
      <c r="C3" s="31"/>
      <c r="D3" s="31"/>
      <c r="E3" s="32"/>
    </row>
    <row r="4" spans="1:9" ht="30" x14ac:dyDescent="0.25">
      <c r="A4" s="9">
        <v>1</v>
      </c>
      <c r="B4" s="10" t="s">
        <v>161</v>
      </c>
      <c r="C4" s="10" t="s">
        <v>3</v>
      </c>
      <c r="D4" s="11"/>
      <c r="E4" s="15"/>
      <c r="F4" t="s">
        <v>67</v>
      </c>
      <c r="I4" t="s">
        <v>31</v>
      </c>
    </row>
    <row r="5" spans="1:9" ht="60" x14ac:dyDescent="0.25">
      <c r="A5" s="9">
        <v>5</v>
      </c>
      <c r="B5" s="10" t="s">
        <v>160</v>
      </c>
      <c r="C5" s="10" t="s">
        <v>3</v>
      </c>
      <c r="D5" s="11"/>
      <c r="E5" s="11"/>
      <c r="F5" t="s">
        <v>67</v>
      </c>
      <c r="I5" t="s">
        <v>31</v>
      </c>
    </row>
    <row r="6" spans="1:9" ht="32.25" customHeight="1" x14ac:dyDescent="0.25">
      <c r="A6" s="9">
        <f t="shared" ref="A6:A48" si="0">A5+1</f>
        <v>6</v>
      </c>
      <c r="B6" s="10" t="s">
        <v>154</v>
      </c>
      <c r="C6" s="10" t="s">
        <v>3</v>
      </c>
      <c r="D6" s="11"/>
      <c r="E6" s="11"/>
      <c r="F6" t="s">
        <v>7</v>
      </c>
      <c r="I6" t="s">
        <v>31</v>
      </c>
    </row>
    <row r="7" spans="1:9" ht="48.75" customHeight="1" x14ac:dyDescent="0.25">
      <c r="A7" s="9" t="s">
        <v>177</v>
      </c>
      <c r="B7" s="12" t="s">
        <v>178</v>
      </c>
      <c r="C7" s="10" t="s">
        <v>179</v>
      </c>
      <c r="D7" s="11"/>
      <c r="E7" s="11"/>
      <c r="F7" t="s">
        <v>7</v>
      </c>
      <c r="I7" t="s">
        <v>30</v>
      </c>
    </row>
    <row r="8" spans="1:9" ht="30" x14ac:dyDescent="0.25">
      <c r="A8" s="9">
        <v>11</v>
      </c>
      <c r="B8" s="12" t="s">
        <v>16</v>
      </c>
      <c r="C8" s="10" t="s">
        <v>13</v>
      </c>
      <c r="D8" s="11"/>
      <c r="E8" s="11"/>
      <c r="F8" t="s">
        <v>7</v>
      </c>
      <c r="I8" t="s">
        <v>30</v>
      </c>
    </row>
    <row r="9" spans="1:9" ht="30" x14ac:dyDescent="0.25">
      <c r="A9" s="9">
        <f t="shared" si="0"/>
        <v>12</v>
      </c>
      <c r="B9" s="12" t="s">
        <v>17</v>
      </c>
      <c r="C9" s="10" t="s">
        <v>14</v>
      </c>
      <c r="D9" s="11"/>
      <c r="E9" s="11"/>
      <c r="F9" t="s">
        <v>7</v>
      </c>
      <c r="I9" t="s">
        <v>30</v>
      </c>
    </row>
    <row r="10" spans="1:9" x14ac:dyDescent="0.25">
      <c r="A10" s="9">
        <f t="shared" si="0"/>
        <v>13</v>
      </c>
      <c r="B10" s="12" t="s">
        <v>18</v>
      </c>
      <c r="C10" s="10" t="s">
        <v>20</v>
      </c>
      <c r="D10" s="11"/>
      <c r="E10" s="11"/>
      <c r="F10" t="s">
        <v>7</v>
      </c>
      <c r="I10" t="s">
        <v>30</v>
      </c>
    </row>
    <row r="11" spans="1:9" ht="18.75" customHeight="1" x14ac:dyDescent="0.25">
      <c r="A11" s="9">
        <f t="shared" si="0"/>
        <v>14</v>
      </c>
      <c r="B11" s="12" t="s">
        <v>19</v>
      </c>
      <c r="C11" s="10" t="s">
        <v>21</v>
      </c>
      <c r="D11" s="11"/>
      <c r="E11" s="11"/>
      <c r="F11" t="s">
        <v>7</v>
      </c>
      <c r="I11" t="s">
        <v>30</v>
      </c>
    </row>
    <row r="12" spans="1:9" ht="30" x14ac:dyDescent="0.25">
      <c r="A12" s="9">
        <f t="shared" si="0"/>
        <v>15</v>
      </c>
      <c r="B12" s="12" t="s">
        <v>23</v>
      </c>
      <c r="C12" s="10" t="s">
        <v>22</v>
      </c>
      <c r="D12" s="11"/>
      <c r="E12" s="11"/>
      <c r="F12" t="s">
        <v>7</v>
      </c>
      <c r="I12" t="s">
        <v>30</v>
      </c>
    </row>
    <row r="13" spans="1:9" ht="32.25" customHeight="1" x14ac:dyDescent="0.25">
      <c r="A13" s="9">
        <f t="shared" si="0"/>
        <v>16</v>
      </c>
      <c r="B13" s="12" t="s">
        <v>172</v>
      </c>
      <c r="C13" s="10" t="s">
        <v>22</v>
      </c>
      <c r="D13" s="11"/>
      <c r="E13" s="11"/>
      <c r="F13" t="s">
        <v>7</v>
      </c>
      <c r="I13" t="s">
        <v>30</v>
      </c>
    </row>
    <row r="14" spans="1:9" ht="32.25" customHeight="1" x14ac:dyDescent="0.25">
      <c r="A14" s="13">
        <v>17</v>
      </c>
      <c r="B14" s="12" t="s">
        <v>173</v>
      </c>
      <c r="C14" s="10" t="s">
        <v>22</v>
      </c>
      <c r="D14" s="11"/>
      <c r="E14" s="11"/>
      <c r="F14" t="s">
        <v>7</v>
      </c>
      <c r="I14" t="s">
        <v>30</v>
      </c>
    </row>
    <row r="15" spans="1:9" ht="15" customHeight="1" x14ac:dyDescent="0.25">
      <c r="A15" s="23"/>
      <c r="B15" s="24" t="s">
        <v>204</v>
      </c>
      <c r="C15" s="25"/>
      <c r="D15" s="25"/>
      <c r="E15" s="26"/>
    </row>
    <row r="16" spans="1:9" x14ac:dyDescent="0.25">
      <c r="A16" s="9">
        <v>106</v>
      </c>
      <c r="B16" s="10" t="s">
        <v>216</v>
      </c>
      <c r="C16" s="10" t="s">
        <v>117</v>
      </c>
      <c r="D16" s="11"/>
      <c r="E16" s="11"/>
      <c r="F16" t="s">
        <v>67</v>
      </c>
      <c r="I16" t="s">
        <v>137</v>
      </c>
    </row>
    <row r="17" spans="1:9" ht="30" x14ac:dyDescent="0.25">
      <c r="A17" s="9">
        <v>19</v>
      </c>
      <c r="B17" s="12" t="s">
        <v>215</v>
      </c>
      <c r="C17" s="10" t="s">
        <v>27</v>
      </c>
      <c r="D17" s="11"/>
      <c r="E17" s="11"/>
      <c r="F17" t="s">
        <v>8</v>
      </c>
      <c r="I17" t="s">
        <v>29</v>
      </c>
    </row>
    <row r="18" spans="1:9" x14ac:dyDescent="0.25">
      <c r="A18" s="9">
        <v>100</v>
      </c>
      <c r="B18" s="10" t="s">
        <v>114</v>
      </c>
      <c r="C18" s="10" t="s">
        <v>135</v>
      </c>
      <c r="D18" s="11"/>
      <c r="E18" s="11"/>
      <c r="F18" t="s">
        <v>113</v>
      </c>
      <c r="I18" t="s">
        <v>136</v>
      </c>
    </row>
    <row r="19" spans="1:9" ht="30" x14ac:dyDescent="0.25">
      <c r="A19" s="13">
        <f t="shared" ref="A19" si="1">A18+1</f>
        <v>101</v>
      </c>
      <c r="B19" s="10" t="s">
        <v>217</v>
      </c>
      <c r="C19" s="10" t="s">
        <v>27</v>
      </c>
      <c r="D19" s="11"/>
      <c r="E19" s="11"/>
      <c r="F19" t="s">
        <v>8</v>
      </c>
      <c r="I19" t="s">
        <v>29</v>
      </c>
    </row>
    <row r="20" spans="1:9" ht="30" x14ac:dyDescent="0.25">
      <c r="A20" s="9" t="s">
        <v>184</v>
      </c>
      <c r="B20" s="10" t="s">
        <v>25</v>
      </c>
      <c r="C20" s="10" t="s">
        <v>155</v>
      </c>
      <c r="D20" s="11"/>
      <c r="E20" s="11"/>
      <c r="F20" t="s">
        <v>7</v>
      </c>
      <c r="I20" t="s">
        <v>29</v>
      </c>
    </row>
    <row r="21" spans="1:9" ht="30" x14ac:dyDescent="0.25">
      <c r="A21" s="9">
        <v>22</v>
      </c>
      <c r="B21" s="12" t="s">
        <v>32</v>
      </c>
      <c r="C21" s="12" t="s">
        <v>34</v>
      </c>
      <c r="D21" s="15"/>
      <c r="E21" s="15"/>
      <c r="F21" t="s">
        <v>7</v>
      </c>
      <c r="I21" t="s">
        <v>33</v>
      </c>
    </row>
    <row r="22" spans="1:9" ht="45" x14ac:dyDescent="0.25">
      <c r="A22" s="9">
        <f>23</f>
        <v>23</v>
      </c>
      <c r="B22" s="12" t="s">
        <v>79</v>
      </c>
      <c r="C22" s="10" t="s">
        <v>34</v>
      </c>
      <c r="D22" s="11"/>
      <c r="E22" s="11"/>
      <c r="F22" t="s">
        <v>7</v>
      </c>
      <c r="I22" t="s">
        <v>33</v>
      </c>
    </row>
    <row r="23" spans="1:9" ht="30" x14ac:dyDescent="0.25">
      <c r="A23" s="9">
        <f>A22+1</f>
        <v>24</v>
      </c>
      <c r="B23" s="10" t="s">
        <v>175</v>
      </c>
      <c r="C23" s="10" t="s">
        <v>34</v>
      </c>
      <c r="D23" s="11"/>
      <c r="E23" s="11"/>
      <c r="F23" t="s">
        <v>7</v>
      </c>
      <c r="I23" t="s">
        <v>33</v>
      </c>
    </row>
    <row r="24" spans="1:9" ht="30" x14ac:dyDescent="0.25">
      <c r="A24" s="9">
        <f>25</f>
        <v>25</v>
      </c>
      <c r="B24" s="10" t="s">
        <v>36</v>
      </c>
      <c r="C24" s="10" t="s">
        <v>35</v>
      </c>
      <c r="D24" s="11"/>
      <c r="E24" s="11"/>
      <c r="F24" t="s">
        <v>6</v>
      </c>
      <c r="I24" t="s">
        <v>33</v>
      </c>
    </row>
    <row r="25" spans="1:9" x14ac:dyDescent="0.25">
      <c r="A25" s="9">
        <v>102</v>
      </c>
      <c r="B25" s="10" t="s">
        <v>116</v>
      </c>
      <c r="C25" s="10" t="s">
        <v>135</v>
      </c>
      <c r="D25" s="11"/>
      <c r="E25" s="11"/>
      <c r="F25" t="s">
        <v>113</v>
      </c>
      <c r="I25" t="s">
        <v>136</v>
      </c>
    </row>
    <row r="26" spans="1:9" x14ac:dyDescent="0.25">
      <c r="A26" s="23"/>
      <c r="B26" s="33" t="s">
        <v>203</v>
      </c>
      <c r="C26" s="34"/>
      <c r="D26" s="34"/>
      <c r="E26" s="35"/>
    </row>
    <row r="27" spans="1:9" x14ac:dyDescent="0.25">
      <c r="A27" s="9">
        <f>A24+1</f>
        <v>26</v>
      </c>
      <c r="B27" s="10" t="s">
        <v>218</v>
      </c>
      <c r="C27" s="10" t="s">
        <v>41</v>
      </c>
      <c r="D27" s="11"/>
      <c r="E27" s="11"/>
      <c r="F27" t="s">
        <v>6</v>
      </c>
      <c r="I27" t="s">
        <v>42</v>
      </c>
    </row>
    <row r="28" spans="1:9" x14ac:dyDescent="0.25">
      <c r="A28" s="9">
        <f t="shared" si="0"/>
        <v>27</v>
      </c>
      <c r="B28" s="10" t="s">
        <v>219</v>
      </c>
      <c r="C28" s="10" t="s">
        <v>41</v>
      </c>
      <c r="D28" s="11"/>
      <c r="E28" s="11"/>
      <c r="F28" t="s">
        <v>6</v>
      </c>
      <c r="I28" t="s">
        <v>42</v>
      </c>
    </row>
    <row r="29" spans="1:9" ht="34.5" customHeight="1" x14ac:dyDescent="0.25">
      <c r="A29" s="9">
        <f t="shared" si="0"/>
        <v>28</v>
      </c>
      <c r="B29" s="12" t="s">
        <v>220</v>
      </c>
      <c r="C29" s="10" t="s">
        <v>41</v>
      </c>
      <c r="D29" s="11"/>
      <c r="E29" s="11"/>
      <c r="F29" t="s">
        <v>6</v>
      </c>
      <c r="I29" t="s">
        <v>42</v>
      </c>
    </row>
    <row r="30" spans="1:9" ht="30" x14ac:dyDescent="0.25">
      <c r="A30" s="9">
        <f t="shared" si="0"/>
        <v>29</v>
      </c>
      <c r="B30" s="10" t="s">
        <v>40</v>
      </c>
      <c r="C30" s="10" t="s">
        <v>58</v>
      </c>
      <c r="D30" s="11"/>
      <c r="E30" s="11"/>
      <c r="F30" t="s">
        <v>6</v>
      </c>
      <c r="I30" t="s">
        <v>42</v>
      </c>
    </row>
    <row r="31" spans="1:9" ht="15" customHeight="1" x14ac:dyDescent="0.25">
      <c r="A31" s="23"/>
      <c r="B31" s="24" t="s">
        <v>165</v>
      </c>
      <c r="C31" s="25"/>
      <c r="D31" s="25"/>
      <c r="E31" s="26"/>
    </row>
    <row r="32" spans="1:9" ht="30" x14ac:dyDescent="0.25">
      <c r="A32" s="9">
        <f>A30+1</f>
        <v>30</v>
      </c>
      <c r="B32" s="10" t="s">
        <v>44</v>
      </c>
      <c r="C32" s="10" t="s">
        <v>43</v>
      </c>
      <c r="D32" s="11"/>
      <c r="E32" s="11"/>
      <c r="F32" t="s">
        <v>7</v>
      </c>
      <c r="I32" t="s">
        <v>60</v>
      </c>
    </row>
    <row r="33" spans="1:9" x14ac:dyDescent="0.25">
      <c r="A33" s="9">
        <f t="shared" si="0"/>
        <v>31</v>
      </c>
      <c r="B33" s="10" t="s">
        <v>46</v>
      </c>
      <c r="C33" s="10" t="s">
        <v>43</v>
      </c>
      <c r="D33" s="11"/>
      <c r="E33" s="11"/>
      <c r="F33" t="s">
        <v>7</v>
      </c>
      <c r="I33" t="s">
        <v>60</v>
      </c>
    </row>
    <row r="34" spans="1:9" x14ac:dyDescent="0.25">
      <c r="A34" s="9">
        <f t="shared" si="0"/>
        <v>32</v>
      </c>
      <c r="B34" s="10" t="s">
        <v>45</v>
      </c>
      <c r="C34" s="10" t="s">
        <v>43</v>
      </c>
      <c r="D34" s="11"/>
      <c r="E34" s="11"/>
      <c r="F34" t="s">
        <v>7</v>
      </c>
      <c r="I34" t="s">
        <v>60</v>
      </c>
    </row>
    <row r="35" spans="1:9" ht="30" x14ac:dyDescent="0.25">
      <c r="A35" s="9">
        <f t="shared" si="0"/>
        <v>33</v>
      </c>
      <c r="B35" s="10" t="s">
        <v>168</v>
      </c>
      <c r="C35" s="10" t="s">
        <v>43</v>
      </c>
      <c r="D35" s="11"/>
      <c r="E35" s="11"/>
      <c r="F35" t="s">
        <v>7</v>
      </c>
      <c r="I35" t="s">
        <v>60</v>
      </c>
    </row>
    <row r="36" spans="1:9" x14ac:dyDescent="0.25">
      <c r="A36" s="9">
        <f t="shared" si="0"/>
        <v>34</v>
      </c>
      <c r="B36" s="10" t="s">
        <v>221</v>
      </c>
      <c r="C36" s="10" t="s">
        <v>48</v>
      </c>
      <c r="D36" s="11"/>
      <c r="E36" s="11"/>
      <c r="F36" t="s">
        <v>8</v>
      </c>
      <c r="I36" t="s">
        <v>61</v>
      </c>
    </row>
    <row r="37" spans="1:9" ht="30" x14ac:dyDescent="0.25">
      <c r="A37" s="9">
        <f t="shared" si="0"/>
        <v>35</v>
      </c>
      <c r="B37" s="10" t="s">
        <v>222</v>
      </c>
      <c r="C37" s="10" t="s">
        <v>49</v>
      </c>
      <c r="D37" s="11"/>
      <c r="E37" s="11"/>
      <c r="F37" t="s">
        <v>8</v>
      </c>
      <c r="I37" t="s">
        <v>61</v>
      </c>
    </row>
    <row r="38" spans="1:9" ht="30" x14ac:dyDescent="0.25">
      <c r="A38" s="9">
        <v>38</v>
      </c>
      <c r="B38" s="10" t="s">
        <v>51</v>
      </c>
      <c r="C38" s="10" t="s">
        <v>52</v>
      </c>
      <c r="D38" s="11"/>
      <c r="E38" s="11"/>
      <c r="F38" t="s">
        <v>6</v>
      </c>
      <c r="I38" t="s">
        <v>63</v>
      </c>
    </row>
    <row r="39" spans="1:9" ht="45" x14ac:dyDescent="0.25">
      <c r="A39" s="9">
        <v>40</v>
      </c>
      <c r="B39" s="10" t="s">
        <v>54</v>
      </c>
      <c r="C39" s="10" t="s">
        <v>53</v>
      </c>
      <c r="D39" s="11"/>
      <c r="E39" s="11"/>
      <c r="F39" t="s">
        <v>6</v>
      </c>
      <c r="I39" t="s">
        <v>63</v>
      </c>
    </row>
    <row r="40" spans="1:9" ht="45" x14ac:dyDescent="0.25">
      <c r="A40" s="9">
        <f t="shared" si="0"/>
        <v>41</v>
      </c>
      <c r="B40" s="10" t="s">
        <v>66</v>
      </c>
      <c r="C40" s="10" t="s">
        <v>57</v>
      </c>
      <c r="D40" s="11"/>
      <c r="E40" s="11"/>
      <c r="F40" t="s">
        <v>67</v>
      </c>
      <c r="I40" t="s">
        <v>63</v>
      </c>
    </row>
    <row r="41" spans="1:9" ht="45" x14ac:dyDescent="0.25">
      <c r="A41" s="9">
        <f t="shared" si="0"/>
        <v>42</v>
      </c>
      <c r="B41" s="10" t="s">
        <v>59</v>
      </c>
      <c r="C41" s="10" t="s">
        <v>57</v>
      </c>
      <c r="D41" s="11"/>
      <c r="E41" s="11"/>
      <c r="F41" t="s">
        <v>67</v>
      </c>
      <c r="I41" t="s">
        <v>63</v>
      </c>
    </row>
    <row r="42" spans="1:9" ht="15" customHeight="1" x14ac:dyDescent="0.25">
      <c r="A42" s="23"/>
      <c r="B42" s="24" t="s">
        <v>166</v>
      </c>
      <c r="C42" s="25"/>
      <c r="D42" s="25"/>
      <c r="E42" s="26"/>
    </row>
    <row r="43" spans="1:9" x14ac:dyDescent="0.25">
      <c r="A43" s="9">
        <f>115</f>
        <v>115</v>
      </c>
      <c r="B43" s="10" t="s">
        <v>133</v>
      </c>
      <c r="C43" s="10" t="s">
        <v>117</v>
      </c>
      <c r="D43" s="11"/>
      <c r="E43" s="11"/>
      <c r="F43" t="s">
        <v>67</v>
      </c>
      <c r="I43" t="s">
        <v>139</v>
      </c>
    </row>
    <row r="44" spans="1:9" ht="45" x14ac:dyDescent="0.25">
      <c r="A44" s="9">
        <f>51</f>
        <v>51</v>
      </c>
      <c r="B44" s="10" t="s">
        <v>76</v>
      </c>
      <c r="C44" s="10" t="s">
        <v>80</v>
      </c>
      <c r="D44" s="11"/>
      <c r="E44" s="11"/>
      <c r="F44" t="s">
        <v>67</v>
      </c>
      <c r="I44" t="s">
        <v>75</v>
      </c>
    </row>
    <row r="45" spans="1:9" ht="45" x14ac:dyDescent="0.25">
      <c r="A45" s="9">
        <f t="shared" si="0"/>
        <v>52</v>
      </c>
      <c r="B45" s="10" t="s">
        <v>77</v>
      </c>
      <c r="C45" s="10" t="s">
        <v>80</v>
      </c>
      <c r="D45" s="11"/>
      <c r="E45" s="11"/>
      <c r="F45" t="s">
        <v>67</v>
      </c>
      <c r="I45" t="s">
        <v>75</v>
      </c>
    </row>
    <row r="46" spans="1:9" ht="45" x14ac:dyDescent="0.25">
      <c r="A46" s="9">
        <f t="shared" si="0"/>
        <v>53</v>
      </c>
      <c r="B46" s="10" t="s">
        <v>78</v>
      </c>
      <c r="C46" s="10" t="s">
        <v>80</v>
      </c>
      <c r="D46" s="11"/>
      <c r="E46" s="11"/>
      <c r="F46" t="s">
        <v>67</v>
      </c>
      <c r="I46" t="s">
        <v>75</v>
      </c>
    </row>
    <row r="47" spans="1:9" ht="30" x14ac:dyDescent="0.25">
      <c r="A47" s="9">
        <f t="shared" si="0"/>
        <v>54</v>
      </c>
      <c r="B47" s="10" t="s">
        <v>81</v>
      </c>
      <c r="C47" s="10" t="s">
        <v>83</v>
      </c>
      <c r="D47" s="11"/>
      <c r="E47" s="11"/>
      <c r="F47" t="s">
        <v>67</v>
      </c>
      <c r="I47" t="s">
        <v>75</v>
      </c>
    </row>
    <row r="48" spans="1:9" ht="30" x14ac:dyDescent="0.25">
      <c r="A48" s="9">
        <f t="shared" si="0"/>
        <v>55</v>
      </c>
      <c r="B48" s="10" t="s">
        <v>82</v>
      </c>
      <c r="C48" s="10" t="s">
        <v>83</v>
      </c>
      <c r="D48" s="11"/>
      <c r="E48" s="11"/>
      <c r="F48" t="s">
        <v>67</v>
      </c>
      <c r="I48" t="s">
        <v>75</v>
      </c>
    </row>
    <row r="49" spans="1:9" ht="45" x14ac:dyDescent="0.25">
      <c r="A49" s="9" t="s">
        <v>195</v>
      </c>
      <c r="B49" s="10" t="s">
        <v>194</v>
      </c>
      <c r="C49" s="10" t="s">
        <v>196</v>
      </c>
      <c r="D49" s="11"/>
      <c r="E49" s="11"/>
      <c r="F49" t="s">
        <v>67</v>
      </c>
      <c r="I49" t="s">
        <v>75</v>
      </c>
    </row>
    <row r="50" spans="1:9" ht="30" x14ac:dyDescent="0.25">
      <c r="A50" s="9" t="s">
        <v>188</v>
      </c>
      <c r="B50" s="10" t="s">
        <v>69</v>
      </c>
      <c r="C50" s="10" t="s">
        <v>186</v>
      </c>
      <c r="D50" s="11"/>
      <c r="E50" s="11"/>
      <c r="F50" t="s">
        <v>67</v>
      </c>
      <c r="I50" t="s">
        <v>75</v>
      </c>
    </row>
    <row r="51" spans="1:9" ht="30" x14ac:dyDescent="0.25">
      <c r="A51" s="9" t="s">
        <v>189</v>
      </c>
      <c r="B51" s="10" t="s">
        <v>70</v>
      </c>
      <c r="C51" s="10" t="s">
        <v>186</v>
      </c>
      <c r="D51" s="11"/>
      <c r="E51" s="11"/>
      <c r="F51" t="s">
        <v>67</v>
      </c>
      <c r="I51" t="s">
        <v>75</v>
      </c>
    </row>
    <row r="52" spans="1:9" ht="31.5" customHeight="1" x14ac:dyDescent="0.25">
      <c r="A52" s="9" t="s">
        <v>190</v>
      </c>
      <c r="B52" s="10" t="s">
        <v>71</v>
      </c>
      <c r="C52" s="10" t="s">
        <v>186</v>
      </c>
      <c r="D52" s="11"/>
      <c r="E52" s="11"/>
      <c r="F52" t="s">
        <v>67</v>
      </c>
      <c r="I52" t="s">
        <v>75</v>
      </c>
    </row>
    <row r="53" spans="1:9" ht="30" x14ac:dyDescent="0.25">
      <c r="A53" s="9" t="s">
        <v>191</v>
      </c>
      <c r="B53" s="10" t="s">
        <v>72</v>
      </c>
      <c r="C53" s="10" t="s">
        <v>186</v>
      </c>
      <c r="D53" s="11"/>
      <c r="E53" s="11"/>
      <c r="F53" t="s">
        <v>67</v>
      </c>
      <c r="I53" t="s">
        <v>75</v>
      </c>
    </row>
    <row r="54" spans="1:9" ht="30" x14ac:dyDescent="0.25">
      <c r="A54" s="9" t="s">
        <v>192</v>
      </c>
      <c r="B54" s="10" t="s">
        <v>223</v>
      </c>
      <c r="C54" s="10" t="s">
        <v>186</v>
      </c>
      <c r="D54" s="11"/>
      <c r="E54" s="11"/>
      <c r="F54" t="s">
        <v>67</v>
      </c>
      <c r="I54" t="s">
        <v>75</v>
      </c>
    </row>
    <row r="55" spans="1:9" ht="30" x14ac:dyDescent="0.25">
      <c r="A55" s="9" t="s">
        <v>193</v>
      </c>
      <c r="B55" s="10" t="s">
        <v>74</v>
      </c>
      <c r="C55" s="10" t="s">
        <v>186</v>
      </c>
      <c r="D55" s="11"/>
      <c r="E55" s="11"/>
      <c r="F55" t="s">
        <v>67</v>
      </c>
      <c r="I55" t="s">
        <v>75</v>
      </c>
    </row>
    <row r="56" spans="1:9" ht="30" x14ac:dyDescent="0.25">
      <c r="A56" s="9" t="s">
        <v>198</v>
      </c>
      <c r="B56" s="10" t="s">
        <v>182</v>
      </c>
      <c r="C56" s="10" t="s">
        <v>197</v>
      </c>
      <c r="D56" s="11"/>
      <c r="E56" s="11"/>
      <c r="F56" t="s">
        <v>6</v>
      </c>
      <c r="I56" t="s">
        <v>75</v>
      </c>
    </row>
    <row r="57" spans="1:9" x14ac:dyDescent="0.25">
      <c r="A57" s="9">
        <v>75</v>
      </c>
      <c r="B57" s="10" t="s">
        <v>98</v>
      </c>
      <c r="C57" s="10" t="s">
        <v>92</v>
      </c>
      <c r="D57" s="11"/>
      <c r="E57" s="11"/>
      <c r="F57" t="s">
        <v>6</v>
      </c>
      <c r="I57" t="s">
        <v>75</v>
      </c>
    </row>
    <row r="58" spans="1:9" x14ac:dyDescent="0.25">
      <c r="A58" s="9">
        <f t="shared" ref="A58:A70" si="2">A57+1</f>
        <v>76</v>
      </c>
      <c r="B58" s="10" t="s">
        <v>99</v>
      </c>
      <c r="C58" s="10" t="s">
        <v>92</v>
      </c>
      <c r="D58" s="11"/>
      <c r="E58" s="11"/>
      <c r="F58" t="s">
        <v>6</v>
      </c>
      <c r="I58" t="s">
        <v>75</v>
      </c>
    </row>
    <row r="59" spans="1:9" x14ac:dyDescent="0.25">
      <c r="A59" s="9">
        <f t="shared" si="2"/>
        <v>77</v>
      </c>
      <c r="B59" s="10" t="s">
        <v>100</v>
      </c>
      <c r="C59" s="10" t="s">
        <v>92</v>
      </c>
      <c r="D59" s="11"/>
      <c r="E59" s="11"/>
      <c r="F59" t="s">
        <v>6</v>
      </c>
      <c r="I59" t="s">
        <v>75</v>
      </c>
    </row>
    <row r="60" spans="1:9" ht="30" x14ac:dyDescent="0.25">
      <c r="A60" s="9">
        <v>79</v>
      </c>
      <c r="B60" s="10" t="s">
        <v>200</v>
      </c>
      <c r="C60" s="10" t="s">
        <v>92</v>
      </c>
      <c r="D60" s="11"/>
      <c r="E60" s="11"/>
      <c r="F60" t="s">
        <v>6</v>
      </c>
      <c r="I60" t="s">
        <v>75</v>
      </c>
    </row>
    <row r="61" spans="1:9" ht="15" customHeight="1" x14ac:dyDescent="0.25">
      <c r="A61" s="23"/>
      <c r="B61" s="24" t="s">
        <v>228</v>
      </c>
      <c r="C61" s="25"/>
      <c r="D61" s="25"/>
      <c r="E61" s="26"/>
    </row>
    <row r="62" spans="1:9" x14ac:dyDescent="0.25">
      <c r="A62" s="9">
        <v>81</v>
      </c>
      <c r="B62" s="10" t="s">
        <v>224</v>
      </c>
      <c r="C62" s="10" t="s">
        <v>104</v>
      </c>
      <c r="D62" s="11"/>
      <c r="E62" s="11"/>
      <c r="F62" t="s">
        <v>67</v>
      </c>
      <c r="I62" t="s">
        <v>111</v>
      </c>
    </row>
    <row r="63" spans="1:9" ht="30" x14ac:dyDescent="0.25">
      <c r="A63" s="9">
        <f t="shared" si="2"/>
        <v>82</v>
      </c>
      <c r="B63" s="10" t="s">
        <v>225</v>
      </c>
      <c r="C63" s="10" t="s">
        <v>104</v>
      </c>
      <c r="D63" s="11"/>
      <c r="E63" s="11"/>
      <c r="F63" t="s">
        <v>8</v>
      </c>
      <c r="I63" t="s">
        <v>111</v>
      </c>
    </row>
    <row r="64" spans="1:9" ht="30" x14ac:dyDescent="0.25">
      <c r="A64" s="9">
        <f t="shared" si="2"/>
        <v>83</v>
      </c>
      <c r="B64" s="10" t="s">
        <v>227</v>
      </c>
      <c r="C64" s="10" t="s">
        <v>104</v>
      </c>
      <c r="D64" s="11"/>
      <c r="E64" s="11"/>
      <c r="F64" t="s">
        <v>8</v>
      </c>
      <c r="I64" t="s">
        <v>111</v>
      </c>
    </row>
    <row r="65" spans="1:9" ht="30" x14ac:dyDescent="0.25">
      <c r="A65" s="9">
        <f>84</f>
        <v>84</v>
      </c>
      <c r="B65" s="10" t="s">
        <v>105</v>
      </c>
      <c r="C65" s="10" t="s">
        <v>104</v>
      </c>
      <c r="D65" s="11"/>
      <c r="E65" s="11"/>
      <c r="F65" t="s">
        <v>6</v>
      </c>
      <c r="I65" t="s">
        <v>111</v>
      </c>
    </row>
    <row r="66" spans="1:9" ht="30" x14ac:dyDescent="0.25">
      <c r="A66" s="9">
        <f t="shared" si="2"/>
        <v>85</v>
      </c>
      <c r="B66" s="10" t="s">
        <v>226</v>
      </c>
      <c r="C66" s="10" t="s">
        <v>104</v>
      </c>
      <c r="D66" s="11"/>
      <c r="E66" s="11"/>
      <c r="F66" t="s">
        <v>8</v>
      </c>
      <c r="I66" t="s">
        <v>111</v>
      </c>
    </row>
    <row r="67" spans="1:9" ht="30" x14ac:dyDescent="0.25">
      <c r="A67" s="9">
        <f t="shared" si="2"/>
        <v>86</v>
      </c>
      <c r="B67" s="10" t="s">
        <v>107</v>
      </c>
      <c r="C67" s="10" t="s">
        <v>104</v>
      </c>
      <c r="D67" s="11"/>
      <c r="E67" s="11"/>
      <c r="F67" t="s">
        <v>67</v>
      </c>
      <c r="I67" t="s">
        <v>111</v>
      </c>
    </row>
    <row r="68" spans="1:9" ht="30" x14ac:dyDescent="0.25">
      <c r="A68" s="9">
        <f t="shared" si="2"/>
        <v>87</v>
      </c>
      <c r="B68" s="10" t="s">
        <v>106</v>
      </c>
      <c r="C68" s="10" t="s">
        <v>104</v>
      </c>
      <c r="D68" s="11"/>
      <c r="E68" s="11"/>
      <c r="F68" t="s">
        <v>67</v>
      </c>
      <c r="I68" t="s">
        <v>111</v>
      </c>
    </row>
    <row r="69" spans="1:9" x14ac:dyDescent="0.25">
      <c r="A69" s="9">
        <v>88</v>
      </c>
      <c r="B69" s="10" t="s">
        <v>109</v>
      </c>
      <c r="C69" s="10" t="s">
        <v>104</v>
      </c>
      <c r="D69" s="11"/>
      <c r="E69" s="11"/>
      <c r="F69" t="s">
        <v>67</v>
      </c>
      <c r="I69" t="s">
        <v>111</v>
      </c>
    </row>
    <row r="70" spans="1:9" ht="30" customHeight="1" x14ac:dyDescent="0.25">
      <c r="A70" s="9">
        <f t="shared" si="2"/>
        <v>89</v>
      </c>
      <c r="B70" s="10" t="s">
        <v>110</v>
      </c>
      <c r="C70" s="10" t="s">
        <v>104</v>
      </c>
      <c r="D70" s="11"/>
      <c r="E70" s="11"/>
      <c r="F70" t="s">
        <v>67</v>
      </c>
      <c r="I70" t="s">
        <v>111</v>
      </c>
    </row>
    <row r="71" spans="1:9" ht="30" x14ac:dyDescent="0.25">
      <c r="A71" s="9" t="s">
        <v>201</v>
      </c>
      <c r="B71" s="10" t="s">
        <v>213</v>
      </c>
      <c r="C71" s="10" t="s">
        <v>135</v>
      </c>
      <c r="D71" s="11"/>
      <c r="E71" s="11"/>
    </row>
    <row r="72" spans="1:9" ht="30" x14ac:dyDescent="0.25">
      <c r="A72" s="9">
        <f>112</f>
        <v>112</v>
      </c>
      <c r="B72" s="10" t="s">
        <v>130</v>
      </c>
      <c r="C72" s="10" t="s">
        <v>117</v>
      </c>
      <c r="D72" s="11"/>
      <c r="E72" s="11"/>
      <c r="F72" t="s">
        <v>67</v>
      </c>
      <c r="I72" t="s">
        <v>139</v>
      </c>
    </row>
  </sheetData>
  <mergeCells count="7">
    <mergeCell ref="B61:E61"/>
    <mergeCell ref="B1:E1"/>
    <mergeCell ref="B3:E3"/>
    <mergeCell ref="B15:E15"/>
    <mergeCell ref="B26:E26"/>
    <mergeCell ref="B31:E31"/>
    <mergeCell ref="B42:E42"/>
  </mergeCells>
  <phoneticPr fontId="3" type="noConversion"/>
  <pageMargins left="0.7" right="0.7" top="0.75" bottom="1" header="0.3" footer="0.3"/>
  <pageSetup scale="87" orientation="portrait" horizontalDpi="1200" verticalDpi="1200" r:id="rId1"/>
  <headerFooter>
    <oddHeader>&amp;CCOMPONENT CHECKLIST
REV 3-5-19</oddHeader>
    <oddFooter>&amp;L* == A reccomendation, not a requirement
**==A recommendation for uninspected vessels, but required on inspected vessels.
***==Not required for systems combining portable and fixed equipment.</oddFooter>
  </headerFooter>
  <colBreaks count="1" manualBreakCount="1">
    <brk id="5" max="1048575" man="1"/>
  </col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topLeftCell="B1" workbookViewId="0">
      <selection activeCell="F10" sqref="F10"/>
    </sheetView>
  </sheetViews>
  <sheetFormatPr defaultColWidth="8.85546875" defaultRowHeight="15" x14ac:dyDescent="0.25"/>
  <cols>
    <col min="1" max="1" width="0" hidden="1" customWidth="1"/>
    <col min="2" max="2" width="57.7109375" style="1" customWidth="1"/>
    <col min="3" max="3" width="10.42578125" style="1" customWidth="1"/>
    <col min="5" max="5" width="18.42578125" customWidth="1"/>
  </cols>
  <sheetData>
    <row r="1" spans="1:5" x14ac:dyDescent="0.25">
      <c r="A1" s="20"/>
      <c r="B1" s="27" t="s">
        <v>209</v>
      </c>
      <c r="C1" s="28"/>
      <c r="D1" s="28"/>
      <c r="E1" s="29"/>
    </row>
    <row r="2" spans="1:5" s="3" customFormat="1" ht="34.5" customHeight="1" x14ac:dyDescent="0.25">
      <c r="A2" s="21" t="s">
        <v>159</v>
      </c>
      <c r="B2" s="6" t="s">
        <v>0</v>
      </c>
      <c r="C2" s="6" t="s">
        <v>1</v>
      </c>
      <c r="D2" s="7" t="s">
        <v>158</v>
      </c>
      <c r="E2" s="8" t="s">
        <v>157</v>
      </c>
    </row>
    <row r="3" spans="1:5" ht="34.5" customHeight="1" x14ac:dyDescent="0.25">
      <c r="A3" s="23"/>
      <c r="B3" s="24" t="s">
        <v>229</v>
      </c>
      <c r="C3" s="25"/>
      <c r="D3" s="25"/>
      <c r="E3" s="26"/>
    </row>
    <row r="4" spans="1:5" ht="31.5" customHeight="1" x14ac:dyDescent="0.25">
      <c r="A4" s="9">
        <f>91</f>
        <v>91</v>
      </c>
      <c r="B4" s="14" t="s">
        <v>120</v>
      </c>
      <c r="C4" s="10" t="s">
        <v>135</v>
      </c>
      <c r="D4" s="11"/>
      <c r="E4" s="11"/>
    </row>
    <row r="5" spans="1:5" ht="31.5" customHeight="1" x14ac:dyDescent="0.25">
      <c r="A5" s="9">
        <f t="shared" ref="A5:A17" si="0">A4+1</f>
        <v>92</v>
      </c>
      <c r="B5" s="14" t="s">
        <v>121</v>
      </c>
      <c r="C5" s="10" t="s">
        <v>135</v>
      </c>
      <c r="D5" s="11"/>
      <c r="E5" s="11"/>
    </row>
    <row r="6" spans="1:5" ht="33.75" customHeight="1" x14ac:dyDescent="0.25">
      <c r="A6" s="9">
        <f t="shared" si="0"/>
        <v>93</v>
      </c>
      <c r="B6" s="14" t="s">
        <v>122</v>
      </c>
      <c r="C6" s="10" t="s">
        <v>135</v>
      </c>
      <c r="D6" s="11"/>
      <c r="E6" s="11"/>
    </row>
    <row r="7" spans="1:5" ht="32.25" customHeight="1" x14ac:dyDescent="0.25">
      <c r="A7" s="9">
        <f t="shared" si="0"/>
        <v>94</v>
      </c>
      <c r="B7" s="14" t="s">
        <v>123</v>
      </c>
      <c r="C7" s="10" t="s">
        <v>135</v>
      </c>
      <c r="D7" s="11"/>
      <c r="E7" s="11"/>
    </row>
    <row r="8" spans="1:5" ht="33.75" customHeight="1" x14ac:dyDescent="0.25">
      <c r="A8" s="9">
        <f t="shared" si="0"/>
        <v>95</v>
      </c>
      <c r="B8" s="14" t="s">
        <v>124</v>
      </c>
      <c r="C8" s="10" t="s">
        <v>135</v>
      </c>
      <c r="D8" s="11"/>
      <c r="E8" s="11"/>
    </row>
    <row r="9" spans="1:5" ht="30.75" customHeight="1" x14ac:dyDescent="0.25">
      <c r="A9" s="9">
        <f t="shared" si="0"/>
        <v>96</v>
      </c>
      <c r="B9" s="14" t="s">
        <v>125</v>
      </c>
      <c r="C9" s="10" t="s">
        <v>135</v>
      </c>
      <c r="D9" s="11"/>
      <c r="E9" s="11"/>
    </row>
    <row r="10" spans="1:5" ht="31.5" customHeight="1" x14ac:dyDescent="0.25">
      <c r="A10" s="9">
        <f t="shared" si="0"/>
        <v>97</v>
      </c>
      <c r="B10" s="14" t="s">
        <v>126</v>
      </c>
      <c r="C10" s="10" t="s">
        <v>135</v>
      </c>
      <c r="D10" s="11"/>
      <c r="E10" s="11"/>
    </row>
    <row r="11" spans="1:5" ht="32.25" customHeight="1" x14ac:dyDescent="0.25">
      <c r="A11" s="9">
        <f t="shared" si="0"/>
        <v>98</v>
      </c>
      <c r="B11" s="14" t="s">
        <v>127</v>
      </c>
      <c r="C11" s="10" t="s">
        <v>135</v>
      </c>
      <c r="D11" s="11"/>
      <c r="E11" s="11"/>
    </row>
    <row r="12" spans="1:5" ht="33" customHeight="1" x14ac:dyDescent="0.25">
      <c r="A12" s="9">
        <f t="shared" si="0"/>
        <v>99</v>
      </c>
      <c r="B12" s="14" t="s">
        <v>128</v>
      </c>
      <c r="C12" s="10" t="s">
        <v>135</v>
      </c>
      <c r="D12" s="11"/>
      <c r="E12" s="11"/>
    </row>
    <row r="13" spans="1:5" x14ac:dyDescent="0.25">
      <c r="A13" s="9">
        <f t="shared" si="0"/>
        <v>100</v>
      </c>
      <c r="B13" s="10" t="s">
        <v>114</v>
      </c>
      <c r="C13" s="10" t="s">
        <v>135</v>
      </c>
      <c r="D13" s="11"/>
      <c r="E13" s="11"/>
    </row>
    <row r="14" spans="1:5" x14ac:dyDescent="0.25">
      <c r="A14" s="9">
        <f t="shared" si="0"/>
        <v>101</v>
      </c>
      <c r="B14" s="10" t="s">
        <v>115</v>
      </c>
      <c r="C14" s="10" t="s">
        <v>135</v>
      </c>
      <c r="D14" s="11"/>
      <c r="E14" s="11"/>
    </row>
    <row r="15" spans="1:5" x14ac:dyDescent="0.25">
      <c r="A15" s="9">
        <f t="shared" si="0"/>
        <v>102</v>
      </c>
      <c r="B15" s="10" t="s">
        <v>116</v>
      </c>
      <c r="C15" s="10" t="s">
        <v>135</v>
      </c>
      <c r="D15" s="11"/>
      <c r="E15" s="11"/>
    </row>
    <row r="16" spans="1:5" x14ac:dyDescent="0.25">
      <c r="A16" s="9">
        <f t="shared" si="0"/>
        <v>103</v>
      </c>
      <c r="B16" s="10" t="s">
        <v>205</v>
      </c>
      <c r="C16" s="10" t="s">
        <v>135</v>
      </c>
      <c r="D16" s="11"/>
      <c r="E16" s="11"/>
    </row>
    <row r="17" spans="1:5" ht="30" x14ac:dyDescent="0.25">
      <c r="A17" s="9">
        <f t="shared" si="0"/>
        <v>104</v>
      </c>
      <c r="B17" s="10" t="s">
        <v>206</v>
      </c>
      <c r="C17" s="10" t="s">
        <v>135</v>
      </c>
      <c r="D17" s="11"/>
      <c r="E17" s="11"/>
    </row>
  </sheetData>
  <mergeCells count="2">
    <mergeCell ref="B1:E1"/>
    <mergeCell ref="B3:E3"/>
  </mergeCells>
  <phoneticPr fontId="3" type="noConversion"/>
  <pageMargins left="0.7" right="0.7" top="0.75" bottom="1" header="0.3" footer="0.3"/>
  <pageSetup scale="87" orientation="portrait" horizontalDpi="1200" verticalDpi="1200" r:id="rId1"/>
  <headerFooter>
    <oddHeader>&amp;CMARINE SUPERINTENDENT'S CHECKLIST FOR PURCHASING NEW EQUIPMENT
REV 3-5-19</oddHeader>
    <oddFooter>&amp;L* == A reccomendation, not a requirement
**==A recommendation for uninspected vessels, but required on inspected vessels.
***==Not required for systems combining portable and fixed equipment.</oddFooter>
  </headerFooter>
  <colBreaks count="1" manualBreakCount="1">
    <brk id="5" max="1048575" man="1"/>
  </col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topLeftCell="B1" zoomScaleSheetLayoutView="100" workbookViewId="0">
      <selection sqref="A1:A1048576"/>
    </sheetView>
  </sheetViews>
  <sheetFormatPr defaultColWidth="8.85546875" defaultRowHeight="15" x14ac:dyDescent="0.25"/>
  <cols>
    <col min="1" max="1" width="0" hidden="1" customWidth="1"/>
    <col min="2" max="2" width="57.7109375" style="1" customWidth="1"/>
    <col min="3" max="3" width="10.42578125" style="1" customWidth="1"/>
    <col min="4" max="4" width="6.85546875" customWidth="1"/>
    <col min="5" max="5" width="18.42578125" customWidth="1"/>
    <col min="6" max="9" width="0" hidden="1" customWidth="1"/>
  </cols>
  <sheetData>
    <row r="1" spans="1:9" ht="30.75" customHeight="1" x14ac:dyDescent="0.25">
      <c r="A1" s="9" t="s">
        <v>159</v>
      </c>
      <c r="B1" s="10" t="s">
        <v>0</v>
      </c>
      <c r="C1" s="10" t="s">
        <v>1</v>
      </c>
      <c r="D1" s="16" t="s">
        <v>2</v>
      </c>
      <c r="E1" s="11" t="s">
        <v>157</v>
      </c>
      <c r="F1" s="3" t="s">
        <v>207</v>
      </c>
      <c r="I1" t="s">
        <v>28</v>
      </c>
    </row>
    <row r="2" spans="1:9" s="3" customFormat="1" ht="45" x14ac:dyDescent="0.25">
      <c r="A2" s="5" t="e">
        <f>#REF!</f>
        <v>#REF!</v>
      </c>
      <c r="B2" s="6" t="s">
        <v>146</v>
      </c>
      <c r="C2" s="6" t="s">
        <v>142</v>
      </c>
      <c r="D2" s="8"/>
      <c r="E2" s="8"/>
      <c r="F2" s="3" t="s">
        <v>67</v>
      </c>
      <c r="I2" s="3" t="s">
        <v>143</v>
      </c>
    </row>
    <row r="3" spans="1:9" s="3" customFormat="1" ht="45" x14ac:dyDescent="0.25">
      <c r="A3" s="5" t="e">
        <f>#REF!</f>
        <v>#REF!</v>
      </c>
      <c r="B3" s="6" t="s">
        <v>147</v>
      </c>
      <c r="C3" s="6" t="s">
        <v>142</v>
      </c>
      <c r="D3" s="8"/>
      <c r="E3" s="8"/>
      <c r="F3" s="3" t="s">
        <v>67</v>
      </c>
      <c r="I3" s="3" t="s">
        <v>143</v>
      </c>
    </row>
    <row r="4" spans="1:9" s="3" customFormat="1" ht="45" x14ac:dyDescent="0.25">
      <c r="A4" s="5" t="e">
        <f>#REF!</f>
        <v>#REF!</v>
      </c>
      <c r="B4" s="6" t="s">
        <v>148</v>
      </c>
      <c r="C4" s="6" t="s">
        <v>142</v>
      </c>
      <c r="D4" s="8"/>
      <c r="E4" s="8"/>
      <c r="F4" s="3" t="s">
        <v>67</v>
      </c>
      <c r="I4" s="3" t="s">
        <v>143</v>
      </c>
    </row>
    <row r="5" spans="1:9" s="3" customFormat="1" ht="30" x14ac:dyDescent="0.25">
      <c r="A5" s="5" t="e">
        <f>#REF!</f>
        <v>#REF!</v>
      </c>
      <c r="B5" s="6" t="s">
        <v>149</v>
      </c>
      <c r="C5" s="6" t="s">
        <v>142</v>
      </c>
      <c r="D5" s="8"/>
      <c r="E5" s="8"/>
      <c r="F5" s="3" t="s">
        <v>67</v>
      </c>
      <c r="I5" s="3" t="s">
        <v>143</v>
      </c>
    </row>
    <row r="6" spans="1:9" s="3" customFormat="1" ht="30" x14ac:dyDescent="0.25">
      <c r="A6" s="5" t="e">
        <f>#REF!</f>
        <v>#REF!</v>
      </c>
      <c r="B6" s="6" t="s">
        <v>150</v>
      </c>
      <c r="C6" s="6" t="s">
        <v>142</v>
      </c>
      <c r="D6" s="8"/>
      <c r="E6" s="8"/>
      <c r="F6" s="3" t="s">
        <v>67</v>
      </c>
      <c r="I6" s="3" t="s">
        <v>143</v>
      </c>
    </row>
    <row r="7" spans="1:9" s="3" customFormat="1" x14ac:dyDescent="0.25">
      <c r="A7" s="5" t="e">
        <f>#REF!</f>
        <v>#REF!</v>
      </c>
      <c r="B7" s="6" t="s">
        <v>144</v>
      </c>
      <c r="C7" s="6" t="s">
        <v>142</v>
      </c>
      <c r="D7" s="8"/>
      <c r="E7" s="8"/>
      <c r="F7" s="3" t="s">
        <v>67</v>
      </c>
      <c r="I7" s="3" t="s">
        <v>143</v>
      </c>
    </row>
    <row r="8" spans="1:9" s="3" customFormat="1" ht="45" x14ac:dyDescent="0.25">
      <c r="A8" s="5" t="e">
        <f>#REF!</f>
        <v>#REF!</v>
      </c>
      <c r="B8" s="6" t="s">
        <v>145</v>
      </c>
      <c r="C8" s="6" t="s">
        <v>142</v>
      </c>
      <c r="D8" s="8"/>
      <c r="E8" s="8"/>
      <c r="F8" s="3" t="s">
        <v>67</v>
      </c>
      <c r="I8" s="3" t="s">
        <v>143</v>
      </c>
    </row>
    <row r="9" spans="1:9" s="3" customFormat="1" ht="45" x14ac:dyDescent="0.25">
      <c r="A9" s="5" t="e">
        <f>#REF!</f>
        <v>#REF!</v>
      </c>
      <c r="B9" s="6" t="s">
        <v>151</v>
      </c>
      <c r="C9" s="6" t="s">
        <v>142</v>
      </c>
      <c r="D9" s="8"/>
      <c r="E9" s="8"/>
      <c r="F9" s="3" t="s">
        <v>67</v>
      </c>
      <c r="I9" s="3" t="s">
        <v>143</v>
      </c>
    </row>
    <row r="10" spans="1:9" s="3" customFormat="1" ht="44.25" customHeight="1" x14ac:dyDescent="0.25">
      <c r="A10" s="5" t="e">
        <f>#REF!</f>
        <v>#REF!</v>
      </c>
      <c r="B10" s="6" t="s">
        <v>156</v>
      </c>
      <c r="C10" s="6" t="s">
        <v>142</v>
      </c>
      <c r="D10" s="8"/>
      <c r="E10" s="8"/>
      <c r="F10" s="3" t="s">
        <v>67</v>
      </c>
      <c r="I10" s="3" t="s">
        <v>143</v>
      </c>
    </row>
    <row r="11" spans="1:9" s="3" customFormat="1" ht="30" x14ac:dyDescent="0.25">
      <c r="A11" s="5" t="e">
        <f>#REF!</f>
        <v>#REF!</v>
      </c>
      <c r="B11" s="6" t="s">
        <v>152</v>
      </c>
      <c r="C11" s="6" t="s">
        <v>142</v>
      </c>
      <c r="D11" s="8"/>
      <c r="E11" s="8"/>
      <c r="F11" s="3" t="s">
        <v>67</v>
      </c>
      <c r="I11" s="3" t="s">
        <v>143</v>
      </c>
    </row>
    <row r="12" spans="1:9" s="3" customFormat="1" ht="30" x14ac:dyDescent="0.25">
      <c r="A12" s="5" t="e">
        <f>#REF!</f>
        <v>#REF!</v>
      </c>
      <c r="B12" s="6" t="s">
        <v>153</v>
      </c>
      <c r="C12" s="6" t="s">
        <v>142</v>
      </c>
      <c r="D12" s="8"/>
      <c r="E12" s="8"/>
      <c r="F12" s="3" t="s">
        <v>67</v>
      </c>
      <c r="I12" s="3" t="s">
        <v>143</v>
      </c>
    </row>
    <row r="13" spans="1:9" s="3" customFormat="1" x14ac:dyDescent="0.25">
      <c r="A13" s="17"/>
      <c r="B13" s="18"/>
      <c r="C13" s="18"/>
      <c r="D13" s="19"/>
      <c r="E13" s="19"/>
    </row>
    <row r="14" spans="1:9" x14ac:dyDescent="0.25">
      <c r="B14" s="2" t="s">
        <v>15</v>
      </c>
    </row>
    <row r="15" spans="1:9" x14ac:dyDescent="0.25">
      <c r="B15" s="2"/>
    </row>
    <row r="17" spans="2:2" x14ac:dyDescent="0.25">
      <c r="B17" s="4"/>
    </row>
  </sheetData>
  <phoneticPr fontId="3" type="noConversion"/>
  <pageMargins left="0.7" right="0.7" top="0.75" bottom="0.75" header="0.3" footer="0.3"/>
  <pageSetup scale="88" orientation="portrait" horizontalDpi="1200" verticalDpi="1200" r:id="rId1"/>
  <headerFooter>
    <oddHeader>&amp;CA PRE-CRUISE CHECKLIST FOR PI'S
REV 3-5-19</oddHeader>
  </headerFooter>
  <colBreaks count="1" manualBreakCount="1">
    <brk id="5" max="1048575" man="1"/>
  </col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OHS CHECKLIST</vt:lpstr>
      <vt:lpstr>COMPONENT CHECKLIST</vt:lpstr>
      <vt:lpstr>MARINE SUP REQS FOR NEW EQUIPT</vt:lpstr>
      <vt:lpstr>PRE-CRUISE REQUIREMENTS FOR 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2019-07-28T15:17:08Z</cp:lastPrinted>
  <dcterms:created xsi:type="dcterms:W3CDTF">2015-06-05T18:17:20Z</dcterms:created>
  <dcterms:modified xsi:type="dcterms:W3CDTF">2019-11-15T22:21:35Z</dcterms:modified>
</cp:coreProperties>
</file>